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14.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891" visibility="visible"/>
  </bookViews>
  <sheets>
    <sheet name="Cover" sheetId="1" r:id="rId4"/>
    <sheet name="Highlights" sheetId="2" r:id="rId5"/>
    <sheet name="Consolidated P&amp;L" sheetId="3" r:id="rId6"/>
    <sheet name="Consolidated BS" sheetId="4" r:id="rId7"/>
    <sheet name="Asset Base" sheetId="5" r:id="rId8"/>
    <sheet name="Capex &amp; Cash Flow" sheetId="6" r:id="rId9"/>
    <sheet name="Net Debt and Financials" sheetId="7" r:id="rId10"/>
    <sheet name="Europe" sheetId="8" r:id="rId11"/>
    <sheet name="Spain" sheetId="9" r:id="rId12"/>
    <sheet name="Portugal" sheetId="10" r:id="rId13"/>
    <sheet name="Rest of Europe" sheetId="11" r:id="rId14"/>
    <sheet name="North America" sheetId="12" r:id="rId15"/>
    <sheet name="Brazil" sheetId="13" r:id="rId16"/>
    <sheet name="Sustainability –&gt;" sheetId="14" r:id="rId17"/>
    <sheet name="Environment" sheetId="15" r:id="rId18"/>
    <sheet name="Social" sheetId="16" r:id="rId19"/>
    <sheet name="Economic &amp; Governance" sheetId="17" r:id="rId20"/>
  </sheets>
  <definedNames>
    <definedName name="COMP">#REF!</definedName>
    <definedName name="CURP">#REF!</definedName>
    <definedName name="_xlnm.Print_Area" localSheetId="0">'Cover'!$B$1:$BJ$55</definedName>
    <definedName name="_xlnm.Print_Area" localSheetId="1">'Highlights'!$B$2:$AF$50</definedName>
    <definedName name="_xlnm.Print_Area" localSheetId="2">'Consolidated P&amp;L'!$B$2:$AF$34</definedName>
    <definedName name="_xlnm.Print_Area" localSheetId="3">'Consolidated BS'!$B$2:$W$42</definedName>
    <definedName name="_xlnm.Print_Area" localSheetId="4">'Asset Base'!$B$2:$W$53</definedName>
    <definedName name="_xlnm.Print_Area" localSheetId="5">'Capex &amp; Cash Flow'!$B$2:$AF$61</definedName>
    <definedName name="_xlnm.Print_Area" localSheetId="6">'Net Debt and Financials'!$B$2:$W$30</definedName>
    <definedName name="_xlnm.Print_Area" localSheetId="7">'Europe'!$B$2:$AF$48</definedName>
    <definedName name="_xlnm.Print_Area" localSheetId="8">'Spain'!$B$2:$AF$41</definedName>
    <definedName name="_xlnm.Print_Area" localSheetId="9">'Portugal'!$B$2:$AF$32</definedName>
    <definedName name="_xlnm.Print_Area" localSheetId="10">'Rest of Europe'!$B$2:$AF$51</definedName>
    <definedName name="_xlnm.Print_Area" localSheetId="11">'North America'!$B$2:$AF$86</definedName>
    <definedName name="_xlnm.Print_Area" localSheetId="12">'Brazil'!$B$2:$AF$59</definedName>
    <definedName name="_xlnm.Print_Area" localSheetId="13">'Sustainability –&gt;'!$B$1:$BJ$56</definedName>
    <definedName name="_xlnm.Print_Area" localSheetId="14">'Environment'!$A$2:$J$48</definedName>
    <definedName name="_xlnm.Print_Area" localSheetId="15">'Social'!$A$2:$J$46</definedName>
    <definedName name="_xlnm.Print_Area" localSheetId="16">'Economic &amp; Governance'!$A$2:$J$41</definedName>
  </definedNames>
  <calcPr calcId="999999" calcMode="auto" calcCompleted="1" fullCalcOnLoad="0" forceFullCalc="0"/>
</workbook>
</file>

<file path=xl/sharedStrings.xml><?xml version="1.0" encoding="utf-8"?>
<sst xmlns="http://schemas.openxmlformats.org/spreadsheetml/2006/main" uniqueCount="321">
  <si>
    <t xml:space="preserve"> </t>
  </si>
  <si>
    <t>Key Data: 2019</t>
  </si>
  <si>
    <t>Investor Relations Department</t>
  </si>
  <si>
    <t>Rui Antunes, Head of IR</t>
  </si>
  <si>
    <t>Phone:</t>
  </si>
  <si>
    <t>+34 902 830 700</t>
  </si>
  <si>
    <t>Maria Fontes</t>
  </si>
  <si>
    <t>Fax:</t>
  </si>
  <si>
    <t>+34 914 238 429</t>
  </si>
  <si>
    <t>Pia Domecq</t>
  </si>
  <si>
    <t>Email:</t>
  </si>
  <si>
    <t>ir@edpr.com</t>
  </si>
  <si>
    <t>Site:</t>
  </si>
  <si>
    <t>www.edpr.com</t>
  </si>
  <si>
    <t>Financial Data (€m)</t>
  </si>
  <si>
    <t>1Q18</t>
  </si>
  <si>
    <t>1H18</t>
  </si>
  <si>
    <t>9M18</t>
  </si>
  <si>
    <t>YE18</t>
  </si>
  <si>
    <t>1Q19</t>
  </si>
  <si>
    <t>1H19</t>
  </si>
  <si>
    <t>9M19</t>
  </si>
  <si>
    <t>YE19</t>
  </si>
  <si>
    <t>2Q18</t>
  </si>
  <si>
    <t>3Q18</t>
  </si>
  <si>
    <t>4Q18</t>
  </si>
  <si>
    <t>2Q19</t>
  </si>
  <si>
    <t>3Q19</t>
  </si>
  <si>
    <t>4Q19</t>
  </si>
  <si>
    <t>Revenues</t>
  </si>
  <si>
    <t>Operating Costs &amp; Other Operating Income</t>
  </si>
  <si>
    <t>EBITDA</t>
  </si>
  <si>
    <t>EBITDA / Revenues</t>
  </si>
  <si>
    <t>EBIT</t>
  </si>
  <si>
    <t>Net Financial Expenses</t>
  </si>
  <si>
    <t>Net Profit (Equity holders of EDPR)</t>
  </si>
  <si>
    <t>Operating Cash-Flow</t>
  </si>
  <si>
    <r>
      <t xml:space="preserve">Retained Cash Flow</t>
    </r>
    <r>
      <rPr>
        <rFont val="Calibri"/>
        <b val="false"/>
        <i val="false"/>
        <vertAlign val="superscript"/>
        <strike val="false"/>
        <color rgb="FF000000"/>
        <sz val="8.4"/>
        <u val="none"/>
      </rPr>
      <t xml:space="preserve">1</t>
    </r>
  </si>
  <si>
    <t>Capex</t>
  </si>
  <si>
    <t>PP&amp;E (net)</t>
  </si>
  <si>
    <t>Equity</t>
  </si>
  <si>
    <t>Net Debt</t>
  </si>
  <si>
    <t>Institutional Partnership Liability</t>
  </si>
  <si>
    <t>Rents due from lease contracts</t>
  </si>
  <si>
    <t>Operating Data</t>
  </si>
  <si>
    <t>Installed Capacity (EBITDA MW + Eq. Consolidated)</t>
  </si>
  <si>
    <t>Europe</t>
  </si>
  <si>
    <t>North America</t>
  </si>
  <si>
    <t>Brazil</t>
  </si>
  <si>
    <t>Electricity Generated (GWh)</t>
  </si>
  <si>
    <t>Load Factor (%)</t>
  </si>
  <si>
    <t>Average Selling Price (€/MWh)</t>
  </si>
  <si>
    <t>Europe (€/MWh)</t>
  </si>
  <si>
    <t>North America ($/MWh)</t>
  </si>
  <si>
    <t>Brazil (R$/MWh)</t>
  </si>
  <si>
    <t>Employees</t>
  </si>
  <si>
    <t>Holding</t>
  </si>
  <si>
    <t>Notes: 1) Given the execution of the Sell-down strategy, from 2018 onwards RCF includes gains from those transactions</t>
  </si>
  <si>
    <t>Consolidated Income Statement (€m)</t>
  </si>
  <si>
    <t>Electricity sales and other</t>
  </si>
  <si>
    <t>Income from institutional partnerships</t>
  </si>
  <si>
    <t>Other operating income</t>
  </si>
  <si>
    <t>Operating costs</t>
  </si>
  <si>
    <t>Supplies and services</t>
  </si>
  <si>
    <t>Personnel costs</t>
  </si>
  <si>
    <t>Other operating costs</t>
  </si>
  <si>
    <t>EBITDA/Revenues</t>
  </si>
  <si>
    <t>Provisions</t>
  </si>
  <si>
    <t>Depreciation and amortisation</t>
  </si>
  <si>
    <t>Amortisation of deferred income (government grants)</t>
  </si>
  <si>
    <t>Financial income/(expense)</t>
  </si>
  <si>
    <t>Share of profit from associates</t>
  </si>
  <si>
    <t>Pre-tax profit</t>
  </si>
  <si>
    <t>Income taxes</t>
  </si>
  <si>
    <t>Profit of the period</t>
  </si>
  <si>
    <t>Equity holders of EDPR</t>
  </si>
  <si>
    <t>Non-controlling interests</t>
  </si>
  <si>
    <t>Consolidated Balance Sheet (€m)</t>
  </si>
  <si>
    <t>Assets (€m)</t>
  </si>
  <si>
    <t>Property, plant and equipment, net</t>
  </si>
  <si>
    <t>Right-of-use asset</t>
  </si>
  <si>
    <t>Intangible assets and goodwill, net</t>
  </si>
  <si>
    <t>Financial Investments, net</t>
  </si>
  <si>
    <t>Deferred tax asset</t>
  </si>
  <si>
    <t>Inventories</t>
  </si>
  <si>
    <t>Accounts receivable - trade, net</t>
  </si>
  <si>
    <t>Accounts receivable - other, net</t>
  </si>
  <si>
    <t>Financial assets at fair value through profit and loss</t>
  </si>
  <si>
    <t>Collateral deposits</t>
  </si>
  <si>
    <t>Assets held for sale</t>
  </si>
  <si>
    <t>Cash and cash equivalents</t>
  </si>
  <si>
    <t>Total Assets</t>
  </si>
  <si>
    <t>Equity (€m)</t>
  </si>
  <si>
    <t>Share capital + share premium</t>
  </si>
  <si>
    <t>Reserves and retained earnings</t>
  </si>
  <si>
    <t>Consolidated net profit attrib. to equity holders of the parent</t>
  </si>
  <si>
    <t>Total Equity</t>
  </si>
  <si>
    <t>Liabilities (€m)</t>
  </si>
  <si>
    <t>Financial Debt</t>
  </si>
  <si>
    <t>Institutional Partnership</t>
  </si>
  <si>
    <t>Deferred Tax liability</t>
  </si>
  <si>
    <t>Deferred revenues from institutional partnerships</t>
  </si>
  <si>
    <t>Other liabilities</t>
  </si>
  <si>
    <t>Total Liabilities</t>
  </si>
  <si>
    <t>Total Equity and Liabilities</t>
  </si>
  <si>
    <t>Installed Capacity (MW)</t>
  </si>
  <si>
    <t>Spain</t>
  </si>
  <si>
    <t>Portugal</t>
  </si>
  <si>
    <t>France</t>
  </si>
  <si>
    <t>Belgium</t>
  </si>
  <si>
    <t>Poland</t>
  </si>
  <si>
    <t>-</t>
  </si>
  <si>
    <t>Romania</t>
  </si>
  <si>
    <t>Italy</t>
  </si>
  <si>
    <t>US</t>
  </si>
  <si>
    <t xml:space="preserve">Canada </t>
  </si>
  <si>
    <t>Mexico</t>
  </si>
  <si>
    <t>Total EBITDA MW</t>
  </si>
  <si>
    <t>Equity Consolidated (MW)</t>
  </si>
  <si>
    <t>ENEOP - Eólicas de Portugal</t>
  </si>
  <si>
    <t>United States</t>
  </si>
  <si>
    <t>Total EBITDA MW + Equity Consolidated</t>
  </si>
  <si>
    <t>Non-controlling Interests (MW)</t>
  </si>
  <si>
    <t>Rest of Europe (RoE)</t>
  </si>
  <si>
    <t>Total Non-controlling Interests (Net MW)</t>
  </si>
  <si>
    <t>Property, Plant &amp; Equipment - PP&amp;E (€m)</t>
  </si>
  <si>
    <t>Property, Plant &amp; Equipment (net)</t>
  </si>
  <si>
    <t>(-) PP&amp;E assets under construction</t>
  </si>
  <si>
    <t>(=) PP&amp;E existing assets (net)</t>
  </si>
  <si>
    <t>(+) Accumulated Depreciation</t>
  </si>
  <si>
    <t>(-) Government Grants</t>
  </si>
  <si>
    <t>(=) Invested capital on existing assets</t>
  </si>
  <si>
    <t>Capex (€m)</t>
  </si>
  <si>
    <t>RoE</t>
  </si>
  <si>
    <t>Other</t>
  </si>
  <si>
    <t>Total Capex</t>
  </si>
  <si>
    <t>Cash-Flow (€m)</t>
  </si>
  <si>
    <t>Current income tax</t>
  </si>
  <si>
    <t>Net interest costs</t>
  </si>
  <si>
    <t>Share of profit of associates</t>
  </si>
  <si>
    <t>FFO (Funds From operations)</t>
  </si>
  <si>
    <r>
      <t xml:space="preserve">Non-cash items adjustments</t>
    </r>
    <r>
      <rPr>
        <rFont val="Calibri"/>
        <b val="false"/>
        <i val="false"/>
        <vertAlign val="superscript"/>
        <strike val="false"/>
        <color rgb="FF000000"/>
        <sz val="7.2"/>
        <u val="none"/>
      </rPr>
      <t xml:space="preserve">3</t>
    </r>
  </si>
  <si>
    <t>Change in working capital</t>
  </si>
  <si>
    <t>Financial (investments) divestments</t>
  </si>
  <si>
    <t>Changes in working capital related to PP&amp;E suppliers</t>
  </si>
  <si>
    <t>Cash Grant</t>
  </si>
  <si>
    <t>Net Operating Cash-Flow</t>
  </si>
  <si>
    <t>Sale of non-controling interests &amp; Sell-Down Strategy</t>
  </si>
  <si>
    <r>
      <t xml:space="preserve">Proceeds from institutional partnerships </t>
    </r>
    <r>
      <rPr>
        <rFont val="Calibri"/>
        <b val="false"/>
        <i val="false"/>
        <vertAlign val="superscript"/>
        <strike val="false"/>
        <color rgb="FF000000"/>
        <sz val="8.4"/>
        <u val="none"/>
      </rPr>
      <t xml:space="preserve">2</t>
    </r>
  </si>
  <si>
    <t>Payments to institutional partnerships</t>
  </si>
  <si>
    <t>Dividends net and other capital distributions</t>
  </si>
  <si>
    <t>Forex &amp; others</t>
  </si>
  <si>
    <t>Decrease / (Increase) in Net Debt</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</si>
  <si>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</si>
  <si>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t>Retained Cash Flow (€m)</t>
  </si>
  <si>
    <t>LT Receivables &amp; Cash Adjustments</t>
  </si>
  <si>
    <t>Current Income Taxes</t>
  </si>
  <si>
    <t>Interests, TEI, Fees &amp; Derivatives</t>
  </si>
  <si>
    <t>Dividends and Interests to Minorities</t>
  </si>
  <si>
    <t>Capital Gains from Sale-down transactions</t>
  </si>
  <si>
    <t>Retained Cash Flow w/ SD Gains</t>
  </si>
  <si>
    <t>Notes: Given the execution of the Sell-down strategy, from 2018 onwards RCF includes gains from those transactions. 2017 restated for comparison purposes.</t>
  </si>
  <si>
    <t>Net Debt (€m)</t>
  </si>
  <si>
    <t>Bank Loans and Other</t>
  </si>
  <si>
    <t>Loans with EDP Group related companies</t>
  </si>
  <si>
    <t>Nominal Financial Debt + Accrued interests</t>
  </si>
  <si>
    <t>Collateral deposits associated with Debt</t>
  </si>
  <si>
    <t>Total Financial Debt</t>
  </si>
  <si>
    <t>Loans to EDP Group related companies and cash pooling</t>
  </si>
  <si>
    <t>Financial assets held for trading</t>
  </si>
  <si>
    <t>Cash &amp; Equivalents</t>
  </si>
  <si>
    <t>Institutional Partnership (€m)</t>
  </si>
  <si>
    <t>Net Institutional Partnership Liability</t>
  </si>
  <si>
    <t>Net Financial Expenses (€m)</t>
  </si>
  <si>
    <t>Institutional partnership costs (non cash)</t>
  </si>
  <si>
    <t>Capitalised costs</t>
  </si>
  <si>
    <t>Forex differences</t>
  </si>
  <si>
    <t>EBITDA MW</t>
  </si>
  <si>
    <t>Avg. Load Factors (%)</t>
  </si>
  <si>
    <t>Load Factor</t>
  </si>
  <si>
    <t>Electricity Output (GWh)</t>
  </si>
  <si>
    <t>Total GWh</t>
  </si>
  <si>
    <t xml:space="preserve">Avg. Selling Price </t>
  </si>
  <si>
    <t>Income Statement (€m)</t>
  </si>
  <si>
    <t>Production w/ capacity complement</t>
  </si>
  <si>
    <t>Standard Production</t>
  </si>
  <si>
    <t>Above/(below) Standard Production</t>
  </si>
  <si>
    <t>Production w/o capacity complement</t>
  </si>
  <si>
    <t>GWh</t>
  </si>
  <si>
    <t>Selling Price + Capacity Complement</t>
  </si>
  <si>
    <t>Realised pool price (€/MWh)</t>
  </si>
  <si>
    <t>Regulatory Adjustment on Standard GWh (€m)</t>
  </si>
  <si>
    <t>Remuneration to Investment (€m)</t>
  </si>
  <si>
    <t>Hedging gains/(losses) (€m)</t>
  </si>
  <si>
    <t>Avg.  Selling Price (inc. Hedging)</t>
  </si>
  <si>
    <t>Operating costs and Other operating income</t>
  </si>
  <si>
    <t>Depreciation, amortisation and provisions</t>
  </si>
  <si>
    <t xml:space="preserve">Important Note: EDPR was (until Dec-12 ), actively hedging its exposure to the Spanish pool price. Although not entirely related to the Spanish assets, the hedging was accounted at the European platform level. </t>
  </si>
  <si>
    <t>ENEOP - Eólicas de Portugal (equity consolidated)</t>
  </si>
  <si>
    <t>Electricity Output</t>
  </si>
  <si>
    <t>Avg.  Selling Price</t>
  </si>
  <si>
    <t>Load Factors (%)</t>
  </si>
  <si>
    <t>Average Load Factor</t>
  </si>
  <si>
    <t>US PPA/Hedge</t>
  </si>
  <si>
    <t>US Merchant</t>
  </si>
  <si>
    <t>Canada</t>
  </si>
  <si>
    <t>MW per Incentive</t>
  </si>
  <si>
    <t>MW with PTCs</t>
  </si>
  <si>
    <t>MW with ITCs</t>
  </si>
  <si>
    <t>MW with Cash Grant and Self Shelter</t>
  </si>
  <si>
    <t>US West</t>
  </si>
  <si>
    <t>US Central</t>
  </si>
  <si>
    <t>US East</t>
  </si>
  <si>
    <t>Average Selling Price ($/MWh)</t>
  </si>
  <si>
    <t xml:space="preserve">North America </t>
  </si>
  <si>
    <t>Income Statement (US$m)</t>
  </si>
  <si>
    <t>Income from Institutional Partnerships</t>
  </si>
  <si>
    <t>Avg. USD/EUR exchange rate for the period</t>
  </si>
  <si>
    <t>USD/EUR exchange at the end of the period</t>
  </si>
  <si>
    <t>Average Selling Price (R$/MWh)</t>
  </si>
  <si>
    <t xml:space="preserve">Avg.  Selling Price </t>
  </si>
  <si>
    <t>Income Statement (R$m)</t>
  </si>
  <si>
    <t>Avg. R$/EUR exchange rate for the period</t>
  </si>
  <si>
    <t>R$/EUR exchange end of period</t>
  </si>
  <si>
    <t>Sustainability Key Data</t>
  </si>
  <si>
    <t>Sustainability Department</t>
  </si>
  <si>
    <t>Rui Antunes, Head of IR &amp; Sustainability</t>
  </si>
  <si>
    <t xml:space="preserve">Ángela Sáenz de Valluerca </t>
  </si>
  <si>
    <t>sustainability@edpr.com</t>
  </si>
  <si>
    <t>Environment</t>
  </si>
  <si>
    <t>Emissions</t>
  </si>
  <si>
    <t>CO2 Avoided (kt)</t>
  </si>
  <si>
    <t>CO2 Direct emissions [scope 1] (kt)</t>
  </si>
  <si>
    <r>
      <t xml:space="preserve">2.77 </t>
    </r>
    <r>
      <rPr>
        <rFont val="Calibri"/>
        <b val="false"/>
        <i val="false"/>
        <vertAlign val="superscript"/>
        <strike val="false"/>
        <color rgb="FF000000"/>
        <sz val="9.6"/>
        <u val="none"/>
      </rPr>
      <t xml:space="preserve">1</t>
    </r>
  </si>
  <si>
    <t>CO2 Indirect emissions [scope 2] (kt)</t>
  </si>
  <si>
    <r>
      <t xml:space="preserve">0 </t>
    </r>
    <r>
      <rPr>
        <rFont val="Calibri"/>
        <b val="false"/>
        <i val="false"/>
        <vertAlign val="superscript"/>
        <strike val="false"/>
        <color rgb="FF000000"/>
        <sz val="12"/>
        <u val="none"/>
      </rPr>
      <t xml:space="preserve">2</t>
    </r>
  </si>
  <si>
    <t>CO2 Indirect emissions [scope 3] (kt)</t>
  </si>
  <si>
    <r>
      <t xml:space="preserve">Waste </t>
    </r>
    <r>
      <rPr>
        <rFont val="Calibri"/>
        <b val="true"/>
        <i val="false"/>
        <vertAlign val="superscript"/>
        <strike val="false"/>
        <color rgb="FF000000"/>
        <sz val="9.6"/>
        <u val="none"/>
      </rPr>
      <t xml:space="preserve">3</t>
    </r>
  </si>
  <si>
    <t>Total waste (t)</t>
  </si>
  <si>
    <t>Total waste (kg/GWh)</t>
  </si>
  <si>
    <t>Hazardous wastes (t)</t>
  </si>
  <si>
    <t>Hazardous wastes (kg/GWh)</t>
  </si>
  <si>
    <t>Hazardous waste recovered (%)</t>
  </si>
  <si>
    <t>Non-hazardous wastes (t)</t>
  </si>
  <si>
    <t>Energy</t>
  </si>
  <si>
    <t>Electricity consumption (MWh)</t>
  </si>
  <si>
    <t>Gas consumption (MWh)</t>
  </si>
  <si>
    <t>n/a</t>
  </si>
  <si>
    <t>Spills</t>
  </si>
  <si>
    <r>
      <t xml:space="preserve">Significant spills (#) </t>
    </r>
    <r>
      <rPr>
        <rFont val="Calibri"/>
        <b val="false"/>
        <i val="false"/>
        <vertAlign val="superscript"/>
        <strike val="false"/>
        <color rgb="FF000000"/>
        <sz val="9.6"/>
        <u val="none"/>
      </rPr>
      <t xml:space="preserve">4</t>
    </r>
  </si>
  <si>
    <t>Near miss (#)</t>
  </si>
  <si>
    <t>Biodiversity</t>
  </si>
  <si>
    <t>Installed capacity affecting protected areas (%)</t>
  </si>
  <si>
    <t>Environmental OPEX &amp; CAPEX</t>
  </si>
  <si>
    <r>
      <t xml:space="preserve">Environmental OPEX </t>
    </r>
    <r>
      <rPr>
        <rFont val="Calibri"/>
        <b val="false"/>
        <i val="false"/>
        <strike val="false"/>
        <color rgb="FF000000"/>
        <sz val="12"/>
        <u val="none"/>
      </rPr>
      <t xml:space="preserve">(€m)</t>
    </r>
  </si>
  <si>
    <t>Environmental CAPEX (€m)</t>
  </si>
  <si>
    <t>Environmental Management System</t>
  </si>
  <si>
    <r>
      <t xml:space="preserve">ISO 14001 Certified MWs (%) </t>
    </r>
    <r>
      <rPr>
        <rFont val="Calibri"/>
        <b val="false"/>
        <i val="false"/>
        <vertAlign val="superscript"/>
        <strike val="false"/>
        <color rgb="FF000000"/>
        <sz val="12"/>
        <u val="none"/>
      </rPr>
      <t xml:space="preserve">5</t>
    </r>
  </si>
  <si>
    <r>
      <rPr>
        <rFont val="Calibri"/>
        <b val="false"/>
        <i val="false"/>
        <vertAlign val="superscript"/>
        <strike val="false"/>
        <color rgb="FF000000"/>
        <sz val="10"/>
        <u val="none"/>
      </rPr>
      <t xml:space="preserve">1 </t>
    </r>
    <r>
      <rPr>
        <rFont val="Calibri"/>
        <b val="false"/>
        <i val="false"/>
        <strike val="false"/>
        <color rgb="FF000000"/>
        <sz val="10"/>
        <u val="none"/>
      </rPr>
      <t xml:space="preserve">Restated figure.</t>
    </r>
  </si>
  <si>
    <r>
      <rPr>
        <rFont val="Calibri"/>
        <b val="false"/>
        <i val="false"/>
        <vertAlign val="superscript"/>
        <strike val="false"/>
        <color rgb="FF000000"/>
        <sz val="10"/>
        <u val="none"/>
      </rPr>
      <t xml:space="preserve">2 </t>
    </r>
    <r>
      <rPr>
        <rFont val="Calibri"/>
        <b val="false"/>
        <i val="false"/>
        <strike val="false"/>
        <color rgb="FF000000"/>
        <sz val="10"/>
        <u val="none"/>
      </rPr>
      <t xml:space="preserve">100% of the emissions related to electricity consumption in windfarms and offices in all EDPR countries have been compensated by Certifications of Origin in Spain and Renewable Energy Certifications (RECs) in US, obtained from the renewable energy generation.</t>
    </r>
  </si>
  <si>
    <r>
      <rPr>
        <rFont val="Calibri"/>
        <b val="false"/>
        <i val="false"/>
        <vertAlign val="superscript"/>
        <strike val="false"/>
        <color rgb="FF000000"/>
        <sz val="10"/>
        <u val="none"/>
      </rPr>
      <t xml:space="preserve">3 </t>
    </r>
    <r>
      <rPr>
        <rFont val="Calibri"/>
        <b val="false"/>
        <i val="false"/>
        <strike val="false"/>
        <color rgb="FF000000"/>
        <sz val="10"/>
        <u val="none"/>
      </rPr>
      <t xml:space="preserve">2019 data excludes waste caused by non-recurrent events.</t>
    </r>
  </si>
  <si>
    <r>
      <rPr>
        <rFont val="Calibri"/>
        <b val="false"/>
        <i val="false"/>
        <vertAlign val="superscript"/>
        <strike val="false"/>
        <color rgb="FF000000"/>
        <sz val="10"/>
        <u val="none"/>
      </rPr>
      <t xml:space="preserve">4</t>
    </r>
    <r>
      <rPr>
        <rFont val="Calibri"/>
        <b val="false"/>
        <i val="false"/>
        <strike val="false"/>
        <color rgb="FF000000"/>
        <sz val="10"/>
        <u val="none"/>
      </rPr>
      <t xml:space="preserve"> Since </t>
    </r>
    <r>
      <rPr>
        <rFont val="Calibri"/>
        <b val="false"/>
        <i val="false"/>
        <strike val="false"/>
        <color rgb="FF000000"/>
        <sz val="10"/>
        <u val="none"/>
      </rPr>
      <t xml:space="preserve">2019, significant spill is defined as any spill affecting water bodies/courses, protected soils or soils of interest because of its natural value.</t>
    </r>
  </si>
  <si>
    <r>
      <rPr>
        <rFont val="Calibri"/>
        <b val="false"/>
        <i val="false"/>
        <vertAlign val="superscript"/>
        <strike val="false"/>
        <color rgb="FF000000"/>
        <sz val="10"/>
        <u val="none"/>
      </rPr>
      <t xml:space="preserve">5</t>
    </r>
    <r>
      <rPr>
        <rFont val="Calibri"/>
        <b val="false"/>
        <i val="false"/>
        <strike val="false"/>
        <color rgb="FF000000"/>
        <sz val="10"/>
        <u val="none"/>
      </rPr>
      <t xml:space="preserve"> Based on the installed capacity of the previous year, except for 2013, 2014 and 2016 that is based on the current year.</t>
    </r>
  </si>
  <si>
    <t>Social</t>
  </si>
  <si>
    <t>Talent Attraction &amp; Retention</t>
  </si>
  <si>
    <t>Employees (#)</t>
  </si>
  <si>
    <r>
      <t xml:space="preserve">Turnover (%) </t>
    </r>
    <r>
      <rPr>
        <rFont val="Calibri"/>
        <b val="false"/>
        <i val="false"/>
        <vertAlign val="superscript"/>
        <strike val="false"/>
        <color rgb="FF000000"/>
        <sz val="9.6"/>
        <u val="none"/>
      </rPr>
      <t xml:space="preserve">1</t>
    </r>
  </si>
  <si>
    <t>Internships (#)</t>
  </si>
  <si>
    <t>Part-Time Employees (#)</t>
  </si>
  <si>
    <t>Temporary Employees (#)</t>
  </si>
  <si>
    <t>Labour Practices</t>
  </si>
  <si>
    <t>Female workforce (%)</t>
  </si>
  <si>
    <t>Female in senior management positions (%)</t>
  </si>
  <si>
    <t>Female in junior management positions (%)</t>
  </si>
  <si>
    <t>Employees covered by collective bargaining agreements (%)</t>
  </si>
  <si>
    <t>Human Capital Development</t>
  </si>
  <si>
    <t>Training hours (#)</t>
  </si>
  <si>
    <t>Training investment (€k)</t>
  </si>
  <si>
    <t>Attendances (#)</t>
  </si>
  <si>
    <t>Trained employees (%)</t>
  </si>
  <si>
    <t>Occupational H&amp;S</t>
  </si>
  <si>
    <t>Fatal accidents (#)</t>
  </si>
  <si>
    <t>Industrial accidents with absence (#)</t>
  </si>
  <si>
    <t>Injury rate (# of accidents with absence/Hours worked * 1,000,000)</t>
  </si>
  <si>
    <t>Lost work day rate (# of working days lost/Hours worked * 1,000,000)</t>
  </si>
  <si>
    <r>
      <t xml:space="preserve">OHSAS 18001 Certified MWs (%) </t>
    </r>
    <r>
      <rPr>
        <rFont val="Calibri"/>
        <b val="false"/>
        <i val="false"/>
        <vertAlign val="superscript"/>
        <strike val="false"/>
        <color rgb="FF000000"/>
        <sz val="9.6"/>
        <u val="none"/>
      </rPr>
      <t xml:space="preserve">2</t>
    </r>
  </si>
  <si>
    <t>Communities</t>
  </si>
  <si>
    <t>Social investment (€m)</t>
  </si>
  <si>
    <t>Complaints (#)</t>
  </si>
  <si>
    <t>Corporate Citizenship and Philanthropy</t>
  </si>
  <si>
    <t>Employee volunteering (hours)</t>
  </si>
  <si>
    <t>Employees that participated in volunteering activities (%)</t>
  </si>
  <si>
    <r>
      <rPr>
        <rFont val="Calibri"/>
        <b val="false"/>
        <i val="false"/>
        <vertAlign val="superscript"/>
        <strike val="false"/>
        <color rgb="FF000000"/>
        <sz val="10"/>
        <u val="none"/>
      </rPr>
      <t xml:space="preserve">1</t>
    </r>
    <r>
      <rPr>
        <rFont val="Calibri"/>
        <b val="false"/>
        <i val="false"/>
        <strike val="false"/>
        <color rgb="FF000000"/>
        <sz val="10"/>
        <u val="none"/>
      </rPr>
      <t xml:space="preserve"> Until 2018, turnover was calculated as (new hires + departures)/2/headcount. For 2019, the calculation method changed and is calculated as departures/headcount.</t>
    </r>
  </si>
  <si>
    <r>
      <rPr>
        <rFont val="Calibri"/>
        <b val="false"/>
        <i val="false"/>
        <vertAlign val="superscript"/>
        <strike val="false"/>
        <color rgb="FF000000"/>
        <sz val="10"/>
        <u val="none"/>
      </rPr>
      <t xml:space="preserve">2</t>
    </r>
    <r>
      <rPr>
        <rFont val="Calibri"/>
        <b val="false"/>
        <i val="false"/>
        <strike val="false"/>
        <color rgb="FF000000"/>
        <sz val="10"/>
        <u val="none"/>
      </rPr>
      <t xml:space="preserve"> Based on the installed capacity of the current year, except for 2015 and 2017 that is based on Y-1.</t>
    </r>
  </si>
  <si>
    <t>Economic &amp; Governance</t>
  </si>
  <si>
    <t>Corporate Governance</t>
  </si>
  <si>
    <t>Size of Board (#)</t>
  </si>
  <si>
    <t>Women on the BoD (%)</t>
  </si>
  <si>
    <t>Independent members of the BoD (%)</t>
  </si>
  <si>
    <t>Non-executive members of the BoD (%)</t>
  </si>
  <si>
    <t>Average board meeting attendance (%)</t>
  </si>
  <si>
    <t>Average tenure of board members (years)</t>
  </si>
  <si>
    <t>Board average age</t>
  </si>
  <si>
    <t>Codes of Conduct</t>
  </si>
  <si>
    <t>Claims in the Ethics Channel (#)</t>
  </si>
  <si>
    <t>Claims in the Whistle-Blowing Channel (#)</t>
  </si>
  <si>
    <t>Economic Value</t>
  </si>
  <si>
    <t>Directly generated (€m)</t>
  </si>
  <si>
    <t>Distributed (€m)</t>
  </si>
  <si>
    <t>Accumulated (€m)</t>
  </si>
  <si>
    <t>Supply Chain Management</t>
  </si>
  <si>
    <t>Suppliers (#)</t>
  </si>
  <si>
    <t>Critical suppliers (#)</t>
  </si>
  <si>
    <t>Critical suppliers with EMS (%)</t>
  </si>
  <si>
    <t>Critical suppliers with OH&amp;S management system (%)</t>
  </si>
  <si>
    <t>Contractors (#)</t>
  </si>
  <si>
    <t>Innovation Management</t>
  </si>
  <si>
    <t>R&amp;D Investment (€m)</t>
  </si>
  <si>
    <t>Fines and Penalties</t>
  </si>
  <si>
    <t>Non-compliance with environmental laws and regulations (€k)</t>
  </si>
  <si>
    <t>Non-compliance with social and economic laws and regulations (€k)</t>
  </si>
</sst>
</file>

<file path=xl/styles.xml><?xml version="1.0" encoding="utf-8"?>
<styleSheet xmlns="http://schemas.openxmlformats.org/spreadsheetml/2006/main" xml:space="preserve">
  <numFmts count="21">
    <numFmt numFmtId="164" formatCode="#,##0.0"/>
    <numFmt numFmtId="165" formatCode="0.0"/>
    <numFmt numFmtId="166" formatCode="0.0%"/>
    <numFmt numFmtId="167" formatCode="[$-809]dd\ mmmm\ yyyy;@"/>
    <numFmt numFmtId="168" formatCode="#,##0;\(#,##0\);&quot;-&quot;"/>
    <numFmt numFmtId="169" formatCode="#,##0.0;\(#,##0.0\);&quot;-&quot;"/>
    <numFmt numFmtId="170" formatCode="#.##00;\(#.##00\);&quot;-&quot;"/>
    <numFmt numFmtId="171" formatCode="#,##0.0_);\(#,##0.0\)"/>
    <numFmt numFmtId="172" formatCode="0.0000000000"/>
    <numFmt numFmtId="173" formatCode="0.000000"/>
    <numFmt numFmtId="174" formatCode="_-* #,##0_-;\-* #,##0_-;_-* &quot;-&quot;??_-;_-@_-"/>
    <numFmt numFmtId="175" formatCode="_-* #,##0.00_-;\-* #,##0.00_-;_-* &quot;-&quot;??_-;_-@_-"/>
    <numFmt numFmtId="176" formatCode="#,##0.0000000"/>
    <numFmt numFmtId="177" formatCode="#,##0.00;\(#,##0.00\);&quot;-&quot;"/>
    <numFmt numFmtId="178" formatCode="#,##0.0000000000"/>
    <numFmt numFmtId="179" formatCode="_-* #,##0.00000_-;\-* #,##0.00000_-;_-* &quot;-&quot;??_-;_-@_-"/>
    <numFmt numFmtId="180" formatCode="#,##0.00000_);\(#,##0.00000\)"/>
    <numFmt numFmtId="181" formatCode="#,##0.0000"/>
    <numFmt numFmtId="182" formatCode="#,##0.00000"/>
    <numFmt numFmtId="183" formatCode="0.00000"/>
    <numFmt numFmtId="184" formatCode="#,##0.000;\(#,##0.000\);&quot;-&quot;"/>
  </numFmts>
  <fonts count="21">
    <font>
      <b val="0"/>
      <i val="0"/>
      <strike val="0"/>
      <u val="none"/>
      <sz val="10"/>
      <color rgb="FF000000"/>
      <name val="Century Gothic"/>
    </font>
    <font>
      <b val="1"/>
      <i val="0"/>
      <strike val="0"/>
      <u val="none"/>
      <sz val="10"/>
      <color rgb="FF000000"/>
      <name val="Century Gothic"/>
    </font>
    <font>
      <b val="1"/>
      <i val="0"/>
      <strike val="0"/>
      <u val="none"/>
      <sz val="12"/>
      <color rgb="FF000000"/>
      <name val="Calibri"/>
    </font>
    <font>
      <b val="0"/>
      <i val="0"/>
      <strike val="0"/>
      <u val="none"/>
      <sz val="12"/>
      <color rgb="FF000000"/>
      <name val="Calibri"/>
    </font>
    <font>
      <b val="1"/>
      <i val="0"/>
      <strike val="0"/>
      <u val="none"/>
      <sz val="10"/>
      <color rgb="FF000000"/>
      <name val="Calibri"/>
    </font>
    <font>
      <b val="0"/>
      <i val="0"/>
      <strike val="0"/>
      <u val="none"/>
      <sz val="10"/>
      <color rgb="FF000000"/>
      <name val="Calibri"/>
    </font>
    <font>
      <b val="0"/>
      <i val="0"/>
      <strike val="0"/>
      <u val="none"/>
      <sz val="12"/>
      <color rgb="FF000000"/>
      <name val="Century Gothic"/>
    </font>
    <font>
      <b val="1"/>
      <i val="0"/>
      <strike val="0"/>
      <u val="none"/>
      <sz val="12"/>
      <color rgb="FF000000"/>
      <name val="Century Gothic"/>
    </font>
    <font>
      <b val="1"/>
      <i val="0"/>
      <strike val="0"/>
      <u val="none"/>
      <sz val="32"/>
      <color rgb="FF000000"/>
      <name val="Calibri"/>
    </font>
    <font>
      <b val="1"/>
      <i val="0"/>
      <strike val="0"/>
      <u val="none"/>
      <sz val="25"/>
      <color rgb="FF000000"/>
      <name val="Calibri"/>
    </font>
    <font>
      <b val="1"/>
      <i val="0"/>
      <strike val="0"/>
      <u val="none"/>
      <sz val="32"/>
      <color rgb="FFFF0000"/>
      <name val="Calibri"/>
    </font>
    <font>
      <b val="1"/>
      <i val="0"/>
      <strike val="0"/>
      <u val="none"/>
      <sz val="48"/>
      <color rgb="FF000000"/>
      <name val="Calibri"/>
    </font>
    <font>
      <b val="1"/>
      <i val="0"/>
      <strike val="0"/>
      <u val="none"/>
      <sz val="16"/>
      <color rgb="FF000000"/>
      <name val="Calibri"/>
    </font>
    <font>
      <b val="0"/>
      <i val="0"/>
      <strike val="0"/>
      <u val="none"/>
      <sz val="16"/>
      <color rgb="FF000000"/>
      <name val="Calibri"/>
    </font>
    <font>
      <b val="1"/>
      <i val="1"/>
      <strike val="0"/>
      <u val="none"/>
      <sz val="12"/>
      <color rgb="FF000000"/>
      <name val="Calibri"/>
    </font>
    <font>
      <b val="0"/>
      <i val="1"/>
      <strike val="0"/>
      <u val="none"/>
      <sz val="12"/>
      <color rgb="FF000000"/>
      <name val="Calibri"/>
    </font>
    <font>
      <b val="1"/>
      <i val="1"/>
      <strike val="0"/>
      <u val="none"/>
      <sz val="10"/>
      <color rgb="FF000000"/>
      <name val="Century Gothic"/>
    </font>
    <font>
      <b val="1"/>
      <i val="0"/>
      <strike val="0"/>
      <u val="none"/>
      <sz val="12"/>
      <color rgb="FFFF0000"/>
      <name val="Calibri"/>
    </font>
    <font>
      <b val="0"/>
      <i val="0"/>
      <strike val="0"/>
      <u val="none"/>
      <sz val="25"/>
      <color rgb="FF000000"/>
      <name val="Calibri"/>
    </font>
    <font>
      <b val="1"/>
      <i val="0"/>
      <strike val="0"/>
      <u val="none"/>
      <sz val="20"/>
      <color rgb="FFFF0000"/>
      <name val="Calibri"/>
    </font>
    <font>
      <b val="0"/>
      <i val="0"/>
      <strike val="0"/>
      <u val="none"/>
      <sz val="18"/>
      <color rgb="FF000000"/>
      <name val="Calibri"/>
    </font>
  </fonts>
  <fills count="8">
    <fill>
      <patternFill patternType="none"/>
    </fill>
    <fill>
      <patternFill patternType="gray125"/>
    </fill>
    <fill>
      <patternFill patternType="solid">
        <fgColor rgb="FFFFFFFF"/>
        <bgColor rgb="FFFFFFFF"/>
      </patternFill>
    </fill>
    <fill>
      <patternFill patternType="solid">
        <fgColor rgb="FFF2F2F2"/>
        <bgColor rgb="FFFFFFFF"/>
      </patternFill>
    </fill>
    <fill>
      <patternFill patternType="solid">
        <fgColor rgb="FFF1F1F1"/>
        <bgColor rgb="FFFFFFFF"/>
      </patternFill>
    </fill>
    <fill>
      <patternFill patternType="solid">
        <fgColor rgb="FFDADAD9"/>
        <bgColor rgb="FFFFFFFF"/>
      </patternFill>
    </fill>
    <fill>
      <patternFill patternType="solid">
        <fgColor rgb="FFFFFF00"/>
        <bgColor rgb="FFFFFFFF"/>
      </patternFill>
    </fill>
    <fill>
      <patternFill patternType="solid">
        <fgColor rgb="FFD8D8D8"/>
        <bgColor rgb="FFFFFFFF"/>
      </patternFill>
    </fill>
  </fills>
  <borders count="131">
    <border/>
    <border>
      <top style="thin">
        <color rgb="FFA5A5A5"/>
      </top>
    </border>
    <border>
      <top style="thin">
        <color rgb="FFB5B6B3"/>
      </top>
    </border>
    <border>
      <left style="hair">
        <color rgb="FFB5B6B3"/>
      </left>
      <top style="thin">
        <color rgb="FFB5B6B3"/>
      </top>
    </border>
    <border>
      <right style="hair">
        <color rgb="FF7F7F7F"/>
      </right>
    </border>
    <border>
      <left style="hair">
        <color rgb="FF7F7F7F"/>
      </left>
      <top style="thin">
        <color rgb="FFB5B6B3"/>
      </top>
    </border>
    <border>
      <right style="hair">
        <color rgb="FF7F7F7F"/>
      </right>
      <top style="thin">
        <color rgb="FFB5B6B3"/>
      </top>
    </border>
    <border>
      <left style="hair">
        <color rgb="FF7F7F7F"/>
      </left>
    </border>
    <border>
      <bottom style="thin">
        <color rgb="FF7F7F7F"/>
      </bottom>
    </border>
    <border>
      <left style="hair">
        <color rgb="FF7F7F7F"/>
      </left>
      <bottom style="thin">
        <color rgb="FF7F7F7F"/>
      </bottom>
    </border>
    <border>
      <right style="hair">
        <color rgb="FF7F7F7F"/>
      </right>
      <bottom style="thin">
        <color rgb="FF7F7F7F"/>
      </bottom>
    </border>
    <border>
      <top style="thin">
        <color rgb="FF7F7F7F"/>
      </top>
      <bottom style="thin">
        <color rgb="FF7F7F7F"/>
      </bottom>
    </border>
    <border>
      <top style="thin">
        <color rgb="FF7F7F7F"/>
      </top>
    </border>
    <border>
      <left style="hair">
        <color rgb="FF7F7F7F"/>
      </left>
      <top style="thin">
        <color rgb="FFA5A5A5"/>
      </top>
    </border>
    <border>
      <right style="hair">
        <color rgb="FF7F7F7F"/>
      </right>
      <top style="thin">
        <color rgb="FFA5A5A5"/>
      </top>
    </border>
    <border>
      <left style="thin">
        <color rgb="FFB5B6B3"/>
      </left>
      <top style="thin">
        <color rgb="FF7F7F7F"/>
      </top>
      <bottom style="thin">
        <color rgb="FF7F7F7F"/>
      </bottom>
    </border>
    <border>
      <left style="hair">
        <color rgb="FFB5B6B3"/>
      </left>
    </border>
    <border>
      <left style="hair">
        <color rgb="FF7F7F7F"/>
      </left>
      <top style="thin">
        <color rgb="FF7F7F7F"/>
      </top>
      <bottom style="thin">
        <color rgb="FF7F7F7F"/>
      </bottom>
    </border>
    <border>
      <left style="hair">
        <color rgb="FF7F7F7F"/>
      </left>
      <right style="hair">
        <color rgb="FF7F7F7F"/>
      </right>
    </border>
    <border>
      <left style="thin">
        <color rgb="FF7F7F7F"/>
      </left>
      <top style="thin">
        <color rgb="FF7F7F7F"/>
      </top>
      <bottom style="thin">
        <color rgb="FF7F7F7F"/>
      </bottom>
    </border>
    <border>
      <left style="thin">
        <color rgb="FF7F7F7F"/>
      </left>
      <right style="hair">
        <color rgb="FF7F7F7F"/>
      </right>
      <top style="thin">
        <color rgb="FF7F7F7F"/>
      </top>
      <bottom style="thin">
        <color rgb="FF7F7F7F"/>
      </bottom>
    </border>
    <border>
      <left style="thin">
        <color rgb="FF91928F"/>
      </left>
      <right style="hair">
        <color rgb="FF7F7F7F"/>
      </right>
      <top style="thin">
        <color rgb="FF91928F"/>
      </top>
      <bottom style="thin">
        <color rgb="FF91928F"/>
      </bottom>
    </border>
    <border>
      <top style="thin">
        <color rgb="FF91928F"/>
      </top>
      <bottom style="thin">
        <color rgb="FF91928F"/>
      </bottom>
    </border>
    <border>
      <left style="hair">
        <color rgb="FF91928F"/>
      </left>
      <top style="thin">
        <color rgb="FF7F7F7F"/>
      </top>
      <bottom style="thin">
        <color rgb="FF7F7F7F"/>
      </bottom>
    </border>
    <border>
      <right style="thin">
        <color rgb="FF7F7F7F"/>
      </right>
      <top style="thin">
        <color rgb="FF7F7F7F"/>
      </top>
      <bottom style="thin">
        <color rgb="FF7F7F7F"/>
      </bottom>
    </border>
    <border>
      <right style="hair">
        <color rgb="FF7F7F7F"/>
      </right>
      <top style="thin">
        <color rgb="FF7F7F7F"/>
      </top>
      <bottom style="thin">
        <color rgb="FF7F7F7F"/>
      </bottom>
    </border>
    <border>
      <right style="thin">
        <color rgb="FFB5B6B3"/>
      </right>
      <top style="thin">
        <color rgb="FFB5B6B3"/>
      </top>
    </border>
    <border>
      <right style="hair">
        <color rgb="FFB5B6B3"/>
      </right>
      <top style="thin">
        <color rgb="FFB5B6B3"/>
      </top>
    </border>
    <border>
      <left style="hair">
        <color rgb="FFB5B6B3"/>
      </left>
      <bottom style="thin">
        <color rgb="FF7F7F7F"/>
      </bottom>
    </border>
    <border>
      <left style="hair">
        <color rgb="FFB5B6B3"/>
      </left>
      <top style="thin">
        <color rgb="FF7F7F7F"/>
      </top>
      <bottom style="thin">
        <color rgb="FF7F7F7F"/>
      </bottom>
    </border>
    <border>
      <right style="hair">
        <color rgb="FFB5B6B3"/>
      </right>
    </border>
    <border>
      <right style="hair">
        <color rgb="FFB5B6B3"/>
      </right>
      <bottom style="thin">
        <color rgb="FF7F7F7F"/>
      </bottom>
    </border>
    <border>
      <right style="hair">
        <color rgb="FFB5B6B3"/>
      </right>
      <top style="thin">
        <color rgb="FF7F7F7F"/>
      </top>
      <bottom style="thin">
        <color rgb="FF7F7F7F"/>
      </bottom>
    </border>
    <border>
      <right style="thin">
        <color rgb="FF7F7F7F"/>
      </right>
    </border>
    <border>
      <left style="thin">
        <color rgb="FF7F7F7F"/>
      </left>
    </border>
    <border>
      <right style="thin">
        <color rgb="FF7F7F7F"/>
      </right>
      <top style="thin">
        <color rgb="FFB5B6B3"/>
      </top>
    </border>
    <border>
      <left style="thin">
        <color rgb="FFB5B6B3"/>
      </left>
      <top style="thin">
        <color rgb="FFB5B6B3"/>
      </top>
    </border>
    <border>
      <left style="thin">
        <color rgb="FFB5B6B3"/>
      </left>
    </border>
    <border>
      <left style="thin">
        <color rgb="FFB5B6B3"/>
      </left>
      <bottom style="thin">
        <color rgb="FF7F7F7F"/>
      </bottom>
    </border>
    <border>
      <left style="thin">
        <color rgb="FF7F7F7F"/>
      </left>
      <bottom style="thin">
        <color rgb="FF7F7F7F"/>
      </bottom>
    </border>
    <border>
      <right style="thin">
        <color rgb="FF7F7F7F"/>
      </right>
      <bottom style="thin">
        <color rgb="FF7F7F7F"/>
      </bottom>
    </border>
    <border>
      <left style="hair">
        <color rgb="FFB5B6B3"/>
      </left>
      <top style="thin">
        <color rgb="FF7F7F7F"/>
      </top>
    </border>
    <border>
      <right style="hair">
        <color rgb="FFB5B6B3"/>
      </right>
      <top style="thin">
        <color rgb="FF7F7F7F"/>
      </top>
    </border>
    <border>
      <left style="hair">
        <color rgb="FFB5B6B3"/>
      </left>
      <top style="thin">
        <color rgb="FFA5A5A5"/>
      </top>
    </border>
    <border>
      <right style="hair">
        <color rgb="FFB5B6B3"/>
      </right>
      <top style="thin">
        <color rgb="FFA5A5A5"/>
      </top>
    </border>
    <border>
      <left style="hair">
        <color rgb="FFA5A5A5"/>
      </left>
    </border>
    <border>
      <right style="hair">
        <color rgb="FFA5A5A5"/>
      </right>
    </border>
    <border>
      <left style="hair">
        <color rgb="FFA5A5A5"/>
      </left>
      <bottom style="thin">
        <color rgb="FF7F7F7F"/>
      </bottom>
    </border>
    <border>
      <right style="hair">
        <color rgb="FFA5A5A5"/>
      </right>
      <bottom style="thin">
        <color rgb="FF7F7F7F"/>
      </bottom>
    </border>
    <border>
      <right style="thin">
        <color rgb="FF91928F"/>
      </right>
    </border>
    <border>
      <left style="thin">
        <color rgb="FF91928F"/>
      </left>
      <right style="hair">
        <color rgb="FFB5B6B3"/>
      </right>
    </border>
    <border>
      <left style="thin">
        <color rgb="FF91928F"/>
      </left>
      <right style="hair">
        <color rgb="FF7F7F7F"/>
      </right>
      <top style="thin">
        <color rgb="FFA5A5A5"/>
      </top>
    </border>
    <border>
      <right style="thin">
        <color rgb="FF91928F"/>
      </right>
      <top style="thin">
        <color rgb="FFB5B6B3"/>
      </top>
    </border>
    <border>
      <left style="thin">
        <color rgb="FF91928F"/>
      </left>
      <right style="hair">
        <color rgb="FF7F7F7F"/>
      </right>
    </border>
    <border>
      <left style="thin">
        <color rgb="FF91928F"/>
      </left>
      <right style="thin">
        <color rgb="FFFFFFFF"/>
      </right>
      <top style="thin">
        <color rgb="FF91928F"/>
      </top>
    </border>
    <border>
      <left style="thin">
        <color rgb="FFB5B6B3"/>
      </left>
      <right style="thin">
        <color rgb="FFFFFFFF"/>
      </right>
      <top style="thin">
        <color rgb="FF91928F"/>
      </top>
      <bottom style="thin">
        <color rgb="FFB5B6B3"/>
      </bottom>
    </border>
    <border>
      <left style="thin">
        <color rgb="FFFFFFFF"/>
      </left>
      <right style="thin">
        <color rgb="FFFFFFFF"/>
      </right>
      <top style="thin">
        <color rgb="FF91928F"/>
      </top>
      <bottom style="thin">
        <color rgb="FFB5B6B3"/>
      </bottom>
    </border>
    <border>
      <left style="thin">
        <color rgb="FF91928F"/>
      </left>
      <top style="thin">
        <color rgb="FF7F7F7F"/>
      </top>
      <bottom style="thin">
        <color rgb="FF91928F"/>
      </bottom>
    </border>
    <border>
      <left style="hair">
        <color rgb="FF7F7F7F"/>
      </left>
      <top style="thin">
        <color rgb="FF7F7F7F"/>
      </top>
      <bottom style="thin">
        <color rgb="FF91928F"/>
      </bottom>
    </border>
    <border>
      <top style="thin">
        <color rgb="FF7F7F7F"/>
      </top>
      <bottom style="thin">
        <color rgb="FF91928F"/>
      </bottom>
    </border>
    <border>
      <left style="thin">
        <color rgb="FFFFFFFF"/>
      </left>
      <top style="thin">
        <color rgb="FF91928F"/>
      </top>
      <bottom style="thin">
        <color rgb="FFB5B6B3"/>
      </bottom>
    </border>
    <border>
      <left style="thin">
        <color rgb="FF7F7F7F"/>
      </left>
      <top style="thin">
        <color rgb="FF7F7F7F"/>
      </top>
      <bottom style="thin">
        <color rgb="FF91928F"/>
      </bottom>
    </border>
    <border>
      <left style="hair">
        <color rgb="FF7F7F7F"/>
      </left>
      <bottom style="thin">
        <color rgb="FF91928F"/>
      </bottom>
    </border>
    <border>
      <bottom style="thin">
        <color rgb="FF91928F"/>
      </bottom>
    </border>
    <border>
      <right style="hair">
        <color rgb="FF7F7F7F"/>
      </right>
      <bottom style="thin">
        <color rgb="FF91928F"/>
      </bottom>
    </border>
    <border>
      <left style="thin">
        <color rgb="FF91928F"/>
      </left>
      <right style="thin">
        <color rgb="FFFFFFFF"/>
      </right>
      <top style="thin">
        <color rgb="FF91928F"/>
      </top>
      <bottom style="thin">
        <color rgb="FFB5B6B3"/>
      </bottom>
    </border>
    <border>
      <left style="thin">
        <color rgb="FF91928F"/>
      </left>
      <right style="hair">
        <color rgb="FF7F7F7F"/>
      </right>
      <top style="thin">
        <color rgb="FFB5B6B3"/>
      </top>
    </border>
    <border>
      <left style="thin">
        <color rgb="FF91928F"/>
      </left>
      <right style="hair">
        <color rgb="FF7F7F7F"/>
      </right>
      <bottom style="thin">
        <color rgb="FF91928F"/>
      </bottom>
    </border>
    <border>
      <left style="thin">
        <color rgb="FF91928F"/>
      </left>
    </border>
    <border>
      <right style="hair">
        <color rgb="FF7F7F7F"/>
      </right>
      <top style="thin">
        <color rgb="FF7F7F7F"/>
      </top>
      <bottom style="thin">
        <color rgb="FF91928F"/>
      </bottom>
    </border>
    <border>
      <left style="thin">
        <color rgb="FF91928F"/>
      </left>
      <top style="thin">
        <color rgb="FFB5B6B3"/>
      </top>
    </border>
    <border>
      <left style="thin">
        <color rgb="FF91928F"/>
      </left>
      <right style="hair">
        <color rgb="FF7F7F7F"/>
      </right>
      <bottom style="thin">
        <color rgb="FF7F7F7F"/>
      </bottom>
    </border>
    <border>
      <right style="thin">
        <color rgb="FF91928F"/>
      </right>
      <bottom style="thin">
        <color rgb="FF91928F"/>
      </bottom>
    </border>
    <border>
      <left style="thin">
        <color rgb="FF91928F"/>
      </left>
      <bottom style="thin">
        <color rgb="FF91928F"/>
      </bottom>
    </border>
    <border>
      <left style="hair">
        <color rgb="FFB5B6B3"/>
      </left>
      <bottom style="thin">
        <color rgb="FF91928F"/>
      </bottom>
    </border>
    <border>
      <right style="hair">
        <color rgb="FFB5B6B3"/>
      </right>
      <bottom style="thin">
        <color rgb="FF91928F"/>
      </bottom>
    </border>
    <border>
      <left style="thin">
        <color rgb="FF91928F"/>
      </left>
      <top style="thin">
        <color rgb="FFA5A5A5"/>
      </top>
    </border>
    <border>
      <left style="thin">
        <color rgb="FF91928F"/>
      </left>
      <bottom style="thin">
        <color rgb="FF7F7F7F"/>
      </bottom>
    </border>
    <border>
      <left style="thin">
        <color rgb="FF91928F"/>
      </left>
      <right style="hair">
        <color rgb="FF7F7F7F"/>
      </right>
      <top style="thin">
        <color rgb="FF7F7F7F"/>
      </top>
      <bottom style="thin">
        <color rgb="FF91928F"/>
      </bottom>
    </border>
    <border>
      <left style="hair">
        <color rgb="FFB5B6B3"/>
      </left>
      <top style="thin">
        <color rgb="FF7F7F7F"/>
      </top>
      <bottom style="thin">
        <color rgb="FF91928F"/>
      </bottom>
    </border>
    <border>
      <right style="hair">
        <color rgb="FFB5B6B3"/>
      </right>
      <top style="thin">
        <color rgb="FF7F7F7F"/>
      </top>
      <bottom style="thin">
        <color rgb="FF91928F"/>
      </bottom>
    </border>
    <border>
      <left style="hair">
        <color rgb="FFB5B6B3"/>
      </left>
      <top style="thin">
        <color rgb="FF91928F"/>
      </top>
      <bottom style="thin">
        <color rgb="FF91928F"/>
      </bottom>
    </border>
    <border>
      <left style="thin">
        <color rgb="FF7F7F7F"/>
      </left>
      <top style="thin">
        <color rgb="FFB5B6B3"/>
      </top>
    </border>
    <border>
      <left style="thin">
        <color rgb="FF7F7F7F"/>
      </left>
      <right style="hair">
        <color rgb="FF7F7F7F"/>
      </right>
    </border>
    <border>
      <left style="thin">
        <color rgb="FF7F7F7F"/>
      </left>
      <top style="thin">
        <color rgb="FF91928F"/>
      </top>
      <bottom style="thin">
        <color rgb="FF91928F"/>
      </bottom>
    </border>
    <border>
      <left style="thin">
        <color rgb="FF7F7F7F"/>
      </left>
      <right style="thin">
        <color rgb="FFFFFFFF"/>
      </right>
      <top style="thin">
        <color rgb="FF7F7F7F"/>
      </top>
      <bottom style="thin">
        <color rgb="FF7F7F7F"/>
      </bottom>
    </border>
    <border>
      <left style="thin">
        <color rgb="FFFFFFFF"/>
      </left>
      <right style="thin">
        <color rgb="FFFFFFFF"/>
      </right>
      <top style="thin">
        <color rgb="FF7F7F7F"/>
      </top>
      <bottom style="thin">
        <color rgb="FF7F7F7F"/>
      </bottom>
    </border>
    <border>
      <left style="thin">
        <color rgb="FFFFFFFF"/>
      </left>
      <top style="thin">
        <color rgb="FF7F7F7F"/>
      </top>
      <bottom style="thin">
        <color rgb="FF7F7F7F"/>
      </bottom>
    </border>
    <border>
      <left style="thin">
        <color rgb="FFFFFFFF"/>
      </left>
      <right style="thin">
        <color rgb="FFFFFFFF"/>
      </right>
      <top style="thin">
        <color rgb="FF91928F"/>
      </top>
      <bottom style="thin">
        <color rgb="FF91928F"/>
      </bottom>
    </border>
    <border>
      <left style="thin">
        <color rgb="FFFFFFFF"/>
      </left>
      <top style="thin">
        <color rgb="FF91928F"/>
      </top>
      <bottom style="thin">
        <color rgb="FF91928F"/>
      </bottom>
    </border>
    <border>
      <left style="thin">
        <color rgb="FFFFFFFF"/>
      </left>
      <right style="thin">
        <color rgb="FFB5B6B3"/>
      </right>
      <top style="thin">
        <color rgb="FF91928F"/>
      </top>
      <bottom style="thin">
        <color rgb="FF91928F"/>
      </bottom>
    </border>
    <border>
      <left style="thin">
        <color rgb="FFFFFFFF"/>
      </left>
      <right style="thin">
        <color rgb="FF91928F"/>
      </right>
      <top style="thin">
        <color rgb="FF91928F"/>
      </top>
      <bottom style="thin">
        <color rgb="FF91928F"/>
      </bottom>
    </border>
    <border>
      <left style="thin">
        <color rgb="FF91928F"/>
      </left>
      <top style="thin">
        <color rgb="FF91928F"/>
      </top>
    </border>
    <border>
      <left style="thin">
        <color rgb="FFB5B6B3"/>
      </left>
      <right style="thin">
        <color rgb="FFFFFFFF"/>
      </right>
      <top style="thin">
        <color rgb="FF91928F"/>
      </top>
    </border>
    <border>
      <left style="thin">
        <color rgb="FFFFFFFF"/>
      </left>
      <right style="thin">
        <color rgb="FFFFFFFF"/>
      </right>
      <top style="thin">
        <color rgb="FF91928F"/>
      </top>
    </border>
    <border>
      <left style="thin">
        <color rgb="FFFFFFFF"/>
      </left>
      <right style="thin">
        <color rgb="FFB5B6B3"/>
      </right>
      <top style="thin">
        <color rgb="FF91928F"/>
      </top>
    </border>
    <border>
      <left style="hair">
        <color rgb="FFB5B6B3"/>
      </left>
      <top style="thin">
        <color rgb="FF91928F"/>
      </top>
    </border>
    <border>
      <top style="thin">
        <color rgb="FF91928F"/>
      </top>
    </border>
    <border>
      <right style="hair">
        <color rgb="FFB5B6B3"/>
      </right>
      <top style="thin">
        <color rgb="FF91928F"/>
      </top>
    </border>
    <border>
      <right style="thin">
        <color rgb="FFB5B6B3"/>
      </right>
    </border>
    <border>
      <right style="thin">
        <color rgb="FF91928F"/>
      </right>
      <top style="thin">
        <color rgb="FF91928F"/>
      </top>
    </border>
    <border>
      <left style="thin">
        <color rgb="FF91928F"/>
      </left>
      <right style="thin">
        <color rgb="FFFFFFFF"/>
      </right>
      <top style="thin">
        <color rgb="FF91928F"/>
      </top>
      <bottom style="thin">
        <color rgb="FF91928F"/>
      </bottom>
    </border>
    <border>
      <left style="thin">
        <color rgb="FF91928F"/>
      </left>
      <right style="hair">
        <color rgb="FFB5B6B3"/>
      </right>
      <top style="thin">
        <color rgb="FF91928F"/>
      </top>
    </border>
    <border>
      <left style="thin">
        <color rgb="FF91928F"/>
      </left>
      <right style="hair">
        <color rgb="FFB5B6B3"/>
      </right>
      <bottom style="thin">
        <color rgb="FF91928F"/>
      </bottom>
    </border>
    <border>
      <left style="thin">
        <color rgb="FF91928F"/>
      </left>
      <top style="thin">
        <color rgb="FF91928F"/>
      </top>
      <bottom style="thin">
        <color rgb="FF91928F"/>
      </bottom>
    </border>
    <border>
      <right style="thin">
        <color rgb="FF91928F"/>
      </right>
      <top style="thin">
        <color rgb="FF91928F"/>
      </top>
      <bottom style="thin">
        <color rgb="FF91928F"/>
      </bottom>
    </border>
    <border>
      <left style="thin">
        <color rgb="FFFFFFFF"/>
      </left>
      <top style="thin">
        <color rgb="FF91928F"/>
      </top>
    </border>
    <border>
      <left style="thin">
        <color rgb="FF91928F"/>
      </left>
      <top style="thin">
        <color rgb="FF7F7F7F"/>
      </top>
      <bottom style="thin">
        <color rgb="FF7F7F7F"/>
      </bottom>
    </border>
    <border>
      <left style="thin">
        <color rgb="FF91928F"/>
      </left>
      <top style="thin">
        <color rgb="FF7F7F7F"/>
      </top>
    </border>
    <border>
      <left style="hair">
        <color rgb="FFB5B6B3"/>
      </left>
      <right style="thin">
        <color rgb="FFFFFFFF"/>
      </right>
      <top style="thin">
        <color rgb="FF91928F"/>
      </top>
      <bottom style="thin">
        <color rgb="FF91928F"/>
      </bottom>
    </border>
    <border>
      <right style="hair">
        <color rgb="FFB5B6B3"/>
      </right>
      <top style="thin">
        <color rgb="FF91928F"/>
      </top>
      <bottom style="thin">
        <color rgb="FF91928F"/>
      </bottom>
    </border>
    <border>
      <left style="hair">
        <color rgb="FFB5B6B3"/>
      </left>
      <right style="thin">
        <color rgb="FFFFFFFF"/>
      </right>
      <top style="thin">
        <color rgb="FF91928F"/>
      </top>
    </border>
    <border>
      <left style="thin">
        <color rgb="FF7F7F7F"/>
      </left>
      <top style="thin">
        <color rgb="FF7F7F7F"/>
      </top>
    </border>
    <border>
      <left style="hair">
        <color rgb="FFBFBFBF"/>
      </left>
    </border>
    <border>
      <right style="thin">
        <color rgb="FFB5B6B3"/>
      </right>
      <top style="thin">
        <color rgb="FF7F7F7F"/>
      </top>
    </border>
    <border>
      <right style="thin">
        <color rgb="FFB5B6B3"/>
      </right>
      <top style="thin">
        <color rgb="FF7F7F7F"/>
      </top>
      <bottom style="thin">
        <color rgb="FF7F7F7F"/>
      </bottom>
    </border>
    <border>
      <right style="thin">
        <color rgb="FF91928F"/>
      </right>
      <bottom style="thin">
        <color rgb="FF7F7F7F"/>
      </bottom>
    </border>
    <border>
      <right style="thin">
        <color rgb="FFB5B6B3"/>
      </right>
      <top style="thin">
        <color rgb="FF91928F"/>
      </top>
      <bottom style="thin">
        <color rgb="FFB5B6B3"/>
      </bottom>
    </border>
    <border>
      <right style="thin">
        <color rgb="FF7F7F7F"/>
      </right>
      <top style="thin">
        <color rgb="FF7F7F7F"/>
      </top>
      <bottom style="thin">
        <color rgb="FF91928F"/>
      </bottom>
    </border>
    <border>
      <right style="thin">
        <color rgb="FF91928F"/>
      </right>
      <top style="thin">
        <color rgb="FF7F7F7F"/>
      </top>
      <bottom style="thin">
        <color rgb="FF91928F"/>
      </bottom>
    </border>
    <border>
      <left style="thin">
        <color rgb="FFFFFFFF"/>
      </left>
      <right style="thin">
        <color rgb="FFB5B6B3"/>
      </right>
      <top style="thin">
        <color rgb="FF91928F"/>
      </top>
      <bottom style="thin">
        <color rgb="FFB5B6B3"/>
      </bottom>
    </border>
    <border>
      <right style="hair">
        <color rgb="FFB5B6B3"/>
      </right>
      <bottom style="hair">
        <color rgb="FF7F7F7F"/>
      </bottom>
    </border>
    <border>
      <right style="thin">
        <color rgb="FF91928F"/>
      </right>
      <bottom style="hair">
        <color rgb="FF7F7F7F"/>
      </bottom>
    </border>
    <border>
      <left style="thin">
        <color rgb="FFFFFFFF"/>
      </left>
      <right style="thin">
        <color rgb="FFB5B6B3"/>
      </right>
      <top style="thin">
        <color rgb="FF7F7F7F"/>
      </top>
      <bottom style="thin">
        <color rgb="FF7F7F7F"/>
      </bottom>
    </border>
    <border>
      <right style="hair">
        <color rgb="FF91928F"/>
      </right>
      <top style="thin">
        <color rgb="FF7F7F7F"/>
      </top>
      <bottom style="thin">
        <color rgb="FF7F7F7F"/>
      </bottom>
    </border>
    <border>
      <left style="hair">
        <color rgb="FFB5B6B3"/>
      </left>
      <bottom style="hair">
        <color rgb="FF7F7F7F"/>
      </bottom>
    </border>
    <border>
      <bottom style="hair">
        <color rgb="FF7F7F7F"/>
      </bottom>
    </border>
    <border>
      <left style="thin">
        <color rgb="FFFFFFFF"/>
      </left>
      <right style="hair">
        <color rgb="FF91928F"/>
      </right>
      <top style="thin">
        <color rgb="FF91928F"/>
      </top>
      <bottom style="thin">
        <color rgb="FF91928F"/>
      </bottom>
    </border>
    <border>
      <right style="hair">
        <color rgb="FF91928F"/>
      </right>
      <top style="thin">
        <color rgb="FF91928F"/>
      </top>
    </border>
    <border>
      <right style="hair">
        <color rgb="FF91928F"/>
      </right>
    </border>
    <border>
      <right style="hair">
        <color rgb="FF91928F"/>
      </right>
      <bottom style="thin">
        <color rgb="FF91928F"/>
      </bottom>
    </border>
  </borders>
  <cellStyleXfs count="1">
    <xf numFmtId="0" fontId="0" fillId="0" borderId="0"/>
  </cellStyleXfs>
  <cellXfs count="1157">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horizontal="center" vertical="center" textRotation="0" wrapText="false" shrinkToFit="false"/>
    </xf>
    <xf xfId="0" fontId="0" numFmtId="0" fillId="0" borderId="0" applyFont="0" applyNumberFormat="0" applyFill="0" applyBorder="0" applyAlignment="0">
      <alignment textRotation="0" wrapText="false" shrinkToFit="false"/>
    </xf>
    <xf xfId="0" fontId="1" numFmtId="164" fillId="0" borderId="0" applyFont="1" applyNumberFormat="1" applyFill="0" applyBorder="0" applyAlignment="0">
      <alignment textRotation="0" wrapText="false" shrinkToFit="false"/>
    </xf>
    <xf xfId="0" fontId="1" numFmtId="0" fillId="0" borderId="0" applyFont="1" applyNumberFormat="0" applyFill="0" applyBorder="0" applyAlignment="0">
      <alignment textRotation="0" wrapText="false" shrinkToFit="false"/>
    </xf>
    <xf xfId="0" fontId="2" numFmtId="0" fillId="0" borderId="0" applyFont="1" applyNumberFormat="0" applyFill="0" applyBorder="0" applyAlignment="1">
      <alignment horizontal="center" vertical="center" textRotation="0" wrapText="false" shrinkToFit="false"/>
    </xf>
    <xf xfId="0" fontId="3" numFmtId="0" fillId="0" borderId="0" applyFont="1" applyNumberFormat="0" applyFill="0" applyBorder="0" applyAlignment="0">
      <alignment textRotation="0" wrapText="false" shrinkToFit="false"/>
    </xf>
    <xf xfId="0" fontId="3" numFmtId="0" fillId="0" borderId="1" applyFont="1" applyNumberFormat="0"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164"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164" fillId="0" borderId="0" applyFont="1" applyNumberFormat="1"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3" fillId="0" borderId="0" applyFont="1" applyNumberFormat="1" applyFill="0" applyBorder="0" applyAlignment="0">
      <alignment textRotation="0" wrapText="false" shrinkToFit="false"/>
    </xf>
    <xf xfId="0" fontId="3" numFmtId="3" fillId="0" borderId="0" applyFont="1" applyNumberFormat="1" applyFill="0" applyBorder="0"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3" fillId="0" borderId="0" applyFont="1" applyNumberFormat="1" applyFill="0" applyBorder="0" applyAlignment="0">
      <alignment textRotation="0" wrapText="false" shrinkToFit="false"/>
    </xf>
    <xf xfId="0" fontId="2" numFmtId="0" fillId="2" borderId="0" applyFont="1" applyNumberFormat="0" applyFill="1" applyBorder="0" applyAlignment="0">
      <alignment textRotation="0" wrapText="false" shrinkToFit="false"/>
    </xf>
    <xf xfId="0" fontId="2" numFmtId="3" fillId="2" borderId="0" applyFont="1" applyNumberFormat="1" applyFill="1" applyBorder="0" applyAlignment="0">
      <alignment textRotation="0" wrapText="false" shrinkToFit="false"/>
    </xf>
    <xf xfId="0" fontId="3" numFmtId="3" fillId="2" borderId="0" applyFont="1" applyNumberFormat="1" applyFill="1" applyBorder="0" applyAlignment="0">
      <alignment textRotation="0" wrapText="false" shrinkToFit="false"/>
    </xf>
    <xf xfId="0" fontId="2" numFmtId="9" fillId="2" borderId="0" applyFont="1" applyNumberFormat="1" applyFill="1" applyBorder="0" applyAlignment="0">
      <alignment textRotation="0" wrapText="false" shrinkToFit="false"/>
    </xf>
    <xf xfId="0" fontId="2"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9" fillId="2" borderId="0" applyFont="1" applyNumberFormat="1" applyFill="1" applyBorder="0" applyAlignment="0">
      <alignment textRotation="0" wrapText="false" shrinkToFit="false"/>
    </xf>
    <xf xfId="0" fontId="3" numFmtId="9" fillId="0" borderId="0" applyFont="1" applyNumberFormat="1" applyFill="0" applyBorder="0" applyAlignment="1">
      <alignment horizontal="right" textRotation="0" wrapText="false" shrinkToFit="false"/>
    </xf>
    <xf xfId="0" fontId="2" numFmtId="3" fillId="0" borderId="0" applyFont="1" applyNumberFormat="1" applyFill="0" applyBorder="0" applyAlignment="0">
      <alignment textRotation="0" wrapText="false" shrinkToFit="false"/>
    </xf>
    <xf xfId="0" fontId="3" numFmtId="0" fillId="2" borderId="0" applyFont="1" applyNumberFormat="0" applyFill="1" applyBorder="0" applyAlignment="0">
      <alignment textRotation="0" wrapText="false" shrinkToFit="false"/>
    </xf>
    <xf xfId="0" fontId="4" numFmtId="0" fillId="0" borderId="0" applyFont="1" applyNumberFormat="0" applyFill="0" applyBorder="0" applyAlignment="1">
      <alignment horizontal="center"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6"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horizontal="center" vertical="center" textRotation="0" wrapText="false" shrinkToFit="false"/>
    </xf>
    <xf xfId="0" fontId="3" numFmtId="3" fillId="0" borderId="1" applyFont="1" applyNumberFormat="1" applyFill="0" applyBorder="1" applyAlignment="0">
      <alignment textRotation="0" wrapText="false" shrinkToFit="false"/>
    </xf>
    <xf xfId="0" fontId="3" numFmtId="0" fillId="0" borderId="2" applyFont="1" applyNumberFormat="0" applyFill="0" applyBorder="1" applyAlignment="0">
      <alignment textRotation="0" wrapText="false" shrinkToFit="false"/>
    </xf>
    <xf xfId="0" fontId="2"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vertical="center" textRotation="0" wrapText="false" shrinkToFit="false"/>
    </xf>
    <xf xfId="0" fontId="3" numFmtId="164" fillId="0" borderId="0" applyFont="1" applyNumberFormat="1" applyFill="0" applyBorder="0" applyAlignment="1">
      <alignment horizontal="righ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0">
      <alignment textRotation="0" wrapText="false" shrinkToFit="false"/>
    </xf>
    <xf xfId="0" fontId="2" numFmtId="0" fillId="0" borderId="0" applyFont="1" applyNumberFormat="0" applyFill="0" applyBorder="0" applyAlignment="0">
      <alignment textRotation="0" wrapText="false" shrinkToFit="false"/>
    </xf>
    <xf xfId="0" fontId="2" numFmtId="0" fillId="2" borderId="0" applyFont="1" applyNumberFormat="0" applyFill="1" applyBorder="0" applyAlignment="1">
      <alignment horizontal="center" vertical="center" textRotation="0" wrapText="false" shrinkToFit="false"/>
    </xf>
    <xf xfId="0" fontId="2" numFmtId="1" fillId="0" borderId="0" applyFont="1" applyNumberFormat="1" applyFill="0" applyBorder="0" applyAlignment="0">
      <alignment textRotation="0" wrapText="false" shrinkToFit="false"/>
    </xf>
    <xf xfId="0" fontId="2" numFmtId="0" fillId="2" borderId="0" applyFont="1" applyNumberFormat="0" applyFill="1" applyBorder="0" applyAlignment="1">
      <alignment horizontal="left" textRotation="0" wrapText="false" shrinkToFit="false"/>
    </xf>
    <xf xfId="0" fontId="2" numFmtId="164" fillId="0" borderId="0" applyFont="1" applyNumberFormat="1" applyFill="0" applyBorder="0" applyAlignment="0">
      <alignment textRotation="0" wrapText="false" shrinkToFit="false"/>
    </xf>
    <xf xfId="0" fontId="2" numFmtId="165" fillId="0" borderId="0" applyFont="1" applyNumberFormat="1" applyFill="0" applyBorder="0" applyAlignment="0">
      <alignment textRotation="0" wrapText="false" shrinkToFit="false"/>
    </xf>
    <xf xfId="0" fontId="3" numFmtId="165" fillId="0" borderId="0" applyFont="1" applyNumberFormat="1" applyFill="0" applyBorder="0" applyAlignment="0">
      <alignment textRotation="0" wrapText="false" shrinkToFit="false"/>
    </xf>
    <xf xfId="0" fontId="3" numFmtId="165" fillId="2" borderId="0" applyFont="1" applyNumberFormat="1" applyFill="1" applyBorder="0" applyAlignment="0">
      <alignment textRotation="0" wrapText="false" shrinkToFit="false"/>
    </xf>
    <xf xfId="0" fontId="3" numFmtId="165" fillId="0" borderId="0" applyFont="1" applyNumberFormat="1" applyFill="0" applyBorder="0" applyAlignment="0">
      <alignment textRotation="0" wrapText="false" shrinkToFit="false"/>
    </xf>
    <xf xfId="0" fontId="7" numFmtId="0" fillId="0" borderId="0" applyFont="1" applyNumberFormat="0" applyFill="0" applyBorder="0" applyAlignment="0">
      <alignment textRotation="0" wrapText="false" shrinkToFit="false"/>
    </xf>
    <xf xfId="0" fontId="2" numFmtId="9" fillId="0" borderId="0" applyFont="1" applyNumberFormat="1" applyFill="0" applyBorder="0" applyAlignment="0">
      <alignment textRotation="0" wrapText="false" shrinkToFit="false"/>
    </xf>
    <xf xfId="0" fontId="2" numFmtId="165" fillId="2" borderId="0" applyFont="1" applyNumberFormat="1" applyFill="1" applyBorder="0" applyAlignment="0">
      <alignment textRotation="0" wrapText="false" shrinkToFit="false"/>
    </xf>
    <xf xfId="0" fontId="3" numFmtId="166" fillId="0" borderId="0" applyFont="1" applyNumberFormat="1" applyFill="0" applyBorder="0" applyAlignment="0">
      <alignment textRotation="0" wrapText="false" shrinkToFit="false"/>
    </xf>
    <xf xfId="0" fontId="2" numFmtId="4" fillId="0" borderId="0" applyFont="1" applyNumberFormat="1" applyFill="0" applyBorder="0" applyAlignment="0">
      <alignment textRotation="0" wrapText="false" shrinkToFit="false"/>
    </xf>
    <xf xfId="0" fontId="3" numFmtId="166" fillId="0" borderId="0" applyFont="1" applyNumberFormat="1" applyFill="0" applyBorder="0" applyAlignment="0">
      <alignment textRotation="0" wrapText="false" shrinkToFit="false"/>
    </xf>
    <xf xfId="0" fontId="3" numFmtId="9"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5" numFmtId="0" fillId="0" borderId="0" applyFont="1" applyNumberFormat="0" applyFill="0" applyBorder="0" applyAlignment="0">
      <alignment textRotation="0" wrapText="false" shrinkToFit="false"/>
    </xf>
    <xf xfId="0" fontId="8" numFmtId="0" fillId="0" borderId="0" applyFont="1" applyNumberFormat="0" applyFill="0" applyBorder="0" applyAlignment="1">
      <alignment vertical="center" textRotation="0" wrapText="false" shrinkToFit="false"/>
    </xf>
    <xf xfId="0" fontId="9" numFmtId="167" fillId="0" borderId="0" applyFont="1" applyNumberFormat="1" applyFill="0" applyBorder="0" applyAlignment="1">
      <alignment vertical="center" textRotation="0" wrapText="false" shrinkToFit="false"/>
    </xf>
    <xf xfId="0" fontId="10"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0">
      <alignment textRotation="0" wrapText="false" shrinkToFit="false"/>
    </xf>
    <xf xfId="0" fontId="4" numFmtId="0" fillId="0" borderId="0" applyFont="1" applyNumberFormat="0" applyFill="0" applyBorder="0" applyAlignment="0">
      <alignment textRotation="0" wrapText="false" shrinkToFit="false"/>
    </xf>
    <xf xfId="0" fontId="3" numFmtId="1" fillId="2" borderId="0" applyFont="1" applyNumberFormat="1" applyFill="1" applyBorder="0" applyAlignment="1">
      <alignment horizontal="right" textRotation="0" wrapText="false" shrinkToFit="false"/>
    </xf>
    <xf xfId="0" fontId="3" numFmtId="1" fillId="0" borderId="0" applyFont="1" applyNumberFormat="1" applyFill="0" applyBorder="0" applyAlignment="1">
      <alignment horizontal="right" textRotation="0" wrapText="false" shrinkToFit="false"/>
    </xf>
    <xf xfId="0" fontId="0" numFmtId="166" fillId="0" borderId="0" applyFont="0" applyNumberFormat="1" applyFill="0" applyBorder="0" applyAlignment="0">
      <alignment textRotation="0" wrapText="false" shrinkToFit="false"/>
    </xf>
    <xf xfId="0" fontId="4" numFmtId="0" fillId="2" borderId="0" applyFont="1" applyNumberFormat="0" applyFill="1" applyBorder="0" applyAlignment="0">
      <alignment textRotation="0" wrapText="false" shrinkToFit="false"/>
    </xf>
    <xf xfId="0" fontId="4" numFmtId="9" fillId="2" borderId="0" applyFont="1" applyNumberFormat="1" applyFill="1" applyBorder="0" applyAlignment="0">
      <alignment textRotation="0" wrapText="false" shrinkToFit="false"/>
    </xf>
    <xf xfId="0" fontId="3" numFmtId="0" fillId="0" borderId="3" applyFont="1" applyNumberFormat="0"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0" applyFont="1" applyNumberFormat="1" applyFill="1" applyBorder="0" applyAlignment="0">
      <alignment textRotation="0" wrapText="false" shrinkToFit="false"/>
    </xf>
    <xf xfId="0" fontId="2" numFmtId="3" fillId="3" borderId="0" applyFont="1" applyNumberFormat="1" applyFill="1" applyBorder="0" applyAlignment="0">
      <alignment textRotation="0" wrapText="false" shrinkToFit="false"/>
    </xf>
    <xf xfId="0" fontId="3" numFmtId="3" fillId="3" borderId="0" applyFont="1" applyNumberFormat="1" applyFill="1" applyBorder="0" applyAlignment="0">
      <alignment textRotation="0" wrapText="false" shrinkToFit="false"/>
    </xf>
    <xf xfId="0" fontId="3" numFmtId="3" fillId="3" borderId="0" applyFont="1" applyNumberFormat="1" applyFill="1" applyBorder="0" applyAlignment="1">
      <alignment horizontal="right" textRotation="0" wrapText="false" shrinkToFit="false"/>
    </xf>
    <xf xfId="0" fontId="2" numFmtId="9" fillId="3" borderId="0" applyFont="1" applyNumberFormat="1" applyFill="1" applyBorder="0" applyAlignment="0">
      <alignment textRotation="0" wrapText="false" shrinkToFit="false"/>
    </xf>
    <xf xfId="0" fontId="3" numFmtId="9" fillId="3" borderId="0" applyFont="1" applyNumberFormat="1" applyFill="1" applyBorder="0"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164" fillId="3" borderId="0" applyFont="1" applyNumberFormat="1" applyFill="1" applyBorder="0" applyAlignment="0">
      <alignment textRotation="0" wrapText="false" shrinkToFit="false"/>
    </xf>
    <xf xfId="0" fontId="3" numFmtId="0" fillId="0" borderId="5" applyFont="1" applyNumberFormat="0" applyFill="0" applyBorder="1" applyAlignment="0">
      <alignment textRotation="0" wrapText="false" shrinkToFit="false"/>
    </xf>
    <xf xfId="0" fontId="3" numFmtId="0" fillId="0" borderId="6" applyFont="1" applyNumberFormat="0" applyFill="0" applyBorder="1" applyAlignment="0">
      <alignment textRotation="0" wrapText="false" shrinkToFit="false"/>
    </xf>
    <xf xfId="0" fontId="2" numFmtId="3" fillId="0" borderId="7" applyFont="1" applyNumberFormat="1" applyFill="0" applyBorder="1" applyAlignment="0">
      <alignment textRotation="0" wrapText="false" shrinkToFit="false"/>
    </xf>
    <xf xfId="0" fontId="2"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vertical="center" textRotation="0" wrapText="false" shrinkToFit="false"/>
    </xf>
    <xf xfId="0" fontId="3" numFmtId="164" fillId="4" borderId="0" applyFont="1" applyNumberFormat="1" applyFill="1"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37" fillId="0" borderId="0" applyFont="1" applyNumberFormat="1" applyFill="0" applyBorder="0" applyAlignment="0">
      <alignment textRotation="0" wrapText="false" shrinkToFit="false"/>
    </xf>
    <xf xfId="0" fontId="3" numFmtId="1" fillId="0" borderId="2" applyFont="1" applyNumberFormat="1" applyFill="0" applyBorder="1" applyAlignment="0">
      <alignment textRotation="0" wrapText="false" shrinkToFit="false"/>
    </xf>
    <xf xfId="0" fontId="3" numFmtId="3" fillId="0" borderId="4" applyFont="1" applyNumberFormat="1" applyFill="0" applyBorder="1" applyAlignment="0">
      <alignment textRotation="0" wrapText="false" shrinkToFit="false"/>
    </xf>
    <xf xfId="0" fontId="3" numFmtId="3" fillId="0" borderId="5" applyFont="1" applyNumberFormat="1" applyFill="0" applyBorder="1" applyAlignment="0">
      <alignment textRotation="0" wrapText="false" shrinkToFit="false"/>
    </xf>
    <xf xfId="0" fontId="2" numFmtId="3" fillId="0" borderId="8" applyFont="1" applyNumberFormat="1" applyFill="0" applyBorder="1" applyAlignment="0">
      <alignment textRotation="0" wrapText="false" shrinkToFit="false"/>
    </xf>
    <xf xfId="0" fontId="3" numFmtId="0" fillId="0" borderId="9" applyFont="1" applyNumberFormat="0" applyFill="0" applyBorder="1" applyAlignment="0">
      <alignment textRotation="0" wrapText="false" shrinkToFit="false"/>
    </xf>
    <xf xfId="0" fontId="3" numFmtId="0" fillId="0" borderId="8" applyFont="1" applyNumberFormat="0" applyFill="0" applyBorder="1" applyAlignment="0">
      <alignment textRotation="0" wrapText="false" shrinkToFit="false"/>
    </xf>
    <xf xfId="0" fontId="3" numFmtId="0" fillId="0" borderId="10" applyFont="1" applyNumberFormat="0" applyFill="0" applyBorder="1" applyAlignment="0">
      <alignment textRotation="0" wrapText="false" shrinkToFit="false"/>
    </xf>
    <xf xfId="0" fontId="2" numFmtId="1" fillId="0" borderId="8" applyFont="1" applyNumberFormat="1" applyFill="0" applyBorder="1" applyAlignment="0">
      <alignment textRotation="0" wrapText="false" shrinkToFit="false"/>
    </xf>
    <xf xfId="0" fontId="2" numFmtId="168" fillId="0" borderId="0" applyFont="1" applyNumberFormat="1" applyFill="0" applyBorder="0" applyAlignment="0">
      <alignment textRotation="0" wrapText="false" shrinkToFit="false"/>
    </xf>
    <xf xfId="0" fontId="3" numFmtId="168" fillId="0" borderId="0" applyFont="1" applyNumberFormat="1" applyFill="0" applyBorder="0" applyAlignment="0">
      <alignment textRotation="0" wrapText="false" shrinkToFit="false"/>
    </xf>
    <xf xfId="0" fontId="2" numFmtId="168" fillId="0" borderId="11" applyFont="1" applyNumberFormat="1" applyFill="0" applyBorder="1" applyAlignment="0">
      <alignment textRotation="0" wrapText="false" shrinkToFit="false"/>
    </xf>
    <xf xfId="0" fontId="3" numFmtId="168" fillId="0" borderId="0" applyFont="1" applyNumberFormat="1" applyFill="0" applyBorder="0" applyAlignment="0">
      <alignment textRotation="0" wrapText="false" shrinkToFit="false"/>
    </xf>
    <xf xfId="0" fontId="3" numFmtId="168" fillId="4" borderId="0" applyFont="1" applyNumberFormat="1" applyFill="1" applyBorder="0" applyAlignment="0">
      <alignment textRotation="0" wrapText="false" shrinkToFit="false"/>
    </xf>
    <xf xfId="0" fontId="3" numFmtId="168" fillId="2" borderId="0" applyFont="1" applyNumberFormat="1" applyFill="1" applyBorder="0" applyAlignment="1">
      <alignment horizontal="right" textRotation="0" wrapText="false" shrinkToFit="false"/>
    </xf>
    <xf xfId="0" fontId="2" numFmtId="168" fillId="2" borderId="0" applyFont="1" applyNumberFormat="1" applyFill="1" applyBorder="0" applyAlignment="1">
      <alignment horizontal="right" textRotation="0" wrapText="false" shrinkToFit="false"/>
    </xf>
    <xf xfId="0" fontId="2" numFmtId="168" fillId="4" borderId="0" applyFont="1" applyNumberFormat="1" applyFill="1" applyBorder="0" applyAlignment="0">
      <alignment textRotation="0" wrapText="false" shrinkToFit="false"/>
    </xf>
    <xf xfId="0" fontId="2" numFmtId="168" fillId="0" borderId="12" applyFont="1" applyNumberFormat="1" applyFill="0" applyBorder="1" applyAlignment="0">
      <alignment textRotation="0" wrapText="false" shrinkToFit="false"/>
    </xf>
    <xf xfId="0" fontId="3" numFmtId="168" fillId="3" borderId="0" applyFont="1" applyNumberFormat="1" applyFill="1" applyBorder="0"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vertical="center" textRotation="0" wrapText="false" shrinkToFit="false"/>
    </xf>
    <xf xfId="0" fontId="2" numFmtId="169" fillId="0" borderId="0" applyFont="1" applyNumberFormat="1" applyFill="0" applyBorder="0" applyAlignment="0">
      <alignment textRotation="0" wrapText="false" shrinkToFit="false"/>
    </xf>
    <xf xfId="0" fontId="2" numFmtId="169" fillId="4" borderId="0" applyFont="1" applyNumberFormat="1" applyFill="1" applyBorder="0" applyAlignment="1">
      <alignment horizontal="right" vertical="center" textRotation="0" wrapText="false" shrinkToFit="false"/>
    </xf>
    <xf xfId="0" fontId="3" numFmtId="169" fillId="0" borderId="0" applyFont="1" applyNumberFormat="1" applyFill="0" applyBorder="0" applyAlignment="1">
      <alignment horizontal="right" vertical="center" textRotation="0" wrapText="false" shrinkToFit="false"/>
    </xf>
    <xf xfId="0" fontId="3" numFmtId="169" fillId="4" borderId="0" applyFont="1" applyNumberFormat="1" applyFill="1" applyBorder="0" applyAlignment="1">
      <alignment horizontal="right" vertical="center" textRotation="0" wrapText="false" shrinkToFit="false"/>
    </xf>
    <xf xfId="0" fontId="3" numFmtId="1" fillId="0" borderId="0" applyFont="1" applyNumberFormat="1" applyFill="0"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 fillId="0" borderId="0" applyFont="1" applyNumberFormat="1" applyFill="0" applyBorder="0" applyAlignment="1">
      <alignment horizontal="right" textRotation="0" wrapText="false" shrinkToFit="false"/>
    </xf>
    <xf xfId="0" fontId="2" numFmtId="168" fillId="0" borderId="11" applyFont="1" applyNumberFormat="1" applyFill="0" applyBorder="1" applyAlignment="1">
      <alignment horizontal="right" textRotation="0" wrapText="false" shrinkToFit="false"/>
    </xf>
    <xf xfId="0" fontId="2" numFmtId="165"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3" numFmtId="169" fillId="0" borderId="0" applyFont="1" applyNumberFormat="1" applyFill="0" applyBorder="0" applyAlignment="1">
      <alignment horizontal="right" textRotation="0" wrapText="false" shrinkToFit="false"/>
    </xf>
    <xf xfId="0" fontId="3" numFmtId="165" fillId="0" borderId="0" applyFont="1" applyNumberFormat="1" applyFill="0" applyBorder="0" applyAlignment="1">
      <alignment horizontal="right" textRotation="0" wrapText="false" shrinkToFit="false"/>
    </xf>
    <xf xfId="0" fontId="2" numFmtId="169" fillId="0" borderId="0" applyFont="1" applyNumberFormat="1" applyFill="0" applyBorder="0" applyAlignment="1">
      <alignment horizontal="right" textRotation="0" wrapText="false" shrinkToFit="false"/>
    </xf>
    <xf xfId="0" fontId="2" numFmtId="1"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2" numFmtId="168" fillId="0" borderId="0" applyFont="1" applyNumberFormat="1" applyFill="0" applyBorder="0" applyAlignment="1">
      <alignment horizontal="right" textRotation="0" wrapText="false" shrinkToFit="false"/>
    </xf>
    <xf xfId="0" fontId="3" numFmtId="168" fillId="0" borderId="4" applyFont="1" applyNumberFormat="1" applyFill="0" applyBorder="1"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2" numFmtId="168" fillId="0" borderId="8" applyFont="1" applyNumberFormat="1" applyFill="0" applyBorder="1" applyAlignment="1">
      <alignment horizontal="right" textRotation="0" wrapText="false" shrinkToFit="false"/>
    </xf>
    <xf xfId="0" fontId="2" numFmtId="168" fillId="3" borderId="8" applyFont="1" applyNumberFormat="1" applyFill="1" applyBorder="1" applyAlignment="1">
      <alignment horizontal="right" textRotation="0" wrapText="false" shrinkToFit="false"/>
    </xf>
    <xf xfId="0" fontId="3" numFmtId="0" fillId="0" borderId="4" applyFont="1" applyNumberFormat="0" applyFill="0" applyBorder="1" applyAlignment="0">
      <alignment textRotation="0" wrapText="false" shrinkToFit="false"/>
    </xf>
    <xf xfId="0" fontId="3" numFmtId="9" fillId="0" borderId="1" applyFont="1" applyNumberFormat="1" applyFill="0" applyBorder="1" applyAlignment="0">
      <alignment textRotation="0" wrapText="false" shrinkToFit="false"/>
    </xf>
    <xf xfId="0" fontId="2" numFmtId="9" fillId="3" borderId="8" applyFont="1" applyNumberFormat="1" applyFill="1" applyBorder="1" applyAlignment="1">
      <alignment horizontal="right" textRotation="0" wrapText="false" shrinkToFit="false"/>
    </xf>
    <xf xfId="0" fontId="2" numFmtId="169" fillId="3" borderId="8" applyFont="1" applyNumberFormat="1" applyFill="1" applyBorder="1" applyAlignment="1">
      <alignment horizontal="right" textRotation="0" wrapText="false" shrinkToFit="false"/>
    </xf>
    <xf xfId="0" fontId="2" numFmtId="169" fillId="3" borderId="0" applyFont="1" applyNumberFormat="1" applyFill="1" applyBorder="0" applyAlignment="1">
      <alignment horizontal="right" textRotation="0" wrapText="false" shrinkToFit="false"/>
    </xf>
    <xf xfId="0" fontId="3" numFmtId="165" fillId="3" borderId="0" applyFont="1" applyNumberFormat="1" applyFill="1" applyBorder="0" applyAlignment="0">
      <alignment textRotation="0" wrapText="false" shrinkToFit="false"/>
    </xf>
    <xf xfId="0" fontId="2" numFmtId="165" fillId="3" borderId="0" applyFont="1" applyNumberFormat="1" applyFill="1" applyBorder="0" applyAlignment="0">
      <alignment textRotation="0" wrapText="false" shrinkToFit="false"/>
    </xf>
    <xf xfId="0" fontId="3" numFmtId="3" fillId="0" borderId="13" applyFont="1" applyNumberFormat="1" applyFill="0" applyBorder="1" applyAlignment="0">
      <alignment textRotation="0" wrapText="false" shrinkToFit="false"/>
    </xf>
    <xf xfId="0" fontId="3" numFmtId="3" fillId="0" borderId="14" applyFont="1" applyNumberFormat="1" applyFill="0" applyBorder="1" applyAlignment="0">
      <alignment textRotation="0" wrapText="false" shrinkToFit="false"/>
    </xf>
    <xf xfId="0" fontId="2" numFmtId="164" fillId="0" borderId="8" applyFont="1" applyNumberFormat="1" applyFill="0" applyBorder="1" applyAlignment="1">
      <alignment horizontal="right" textRotation="0" wrapText="false" shrinkToFit="false"/>
    </xf>
    <xf xfId="0" fontId="2" numFmtId="9" fillId="0" borderId="8" applyFont="1" applyNumberFormat="1" applyFill="0" applyBorder="1" applyAlignment="0">
      <alignment textRotation="0" wrapText="false" shrinkToFit="false"/>
    </xf>
    <xf xfId="0" fontId="2" numFmtId="164" fillId="0" borderId="8" applyFont="1" applyNumberFormat="1" applyFill="0" applyBorder="1" applyAlignment="0">
      <alignment textRotation="0" wrapText="false" shrinkToFit="false"/>
    </xf>
    <xf xfId="0" fontId="3" numFmtId="3" fillId="0" borderId="0" applyFont="1" applyNumberFormat="1" applyFill="0" applyBorder="0" applyAlignment="1">
      <alignment horizontal="right" textRotation="0" wrapText="false" shrinkToFit="false"/>
    </xf>
    <xf xfId="0" fontId="3" numFmtId="169" fillId="0" borderId="7" applyFont="1" applyNumberFormat="1" applyFill="0" applyBorder="1" applyAlignment="1">
      <alignment horizontal="right" textRotation="0" wrapText="false" shrinkToFit="false"/>
    </xf>
    <xf xfId="0" fontId="3" numFmtId="168" fillId="0" borderId="8" applyFont="1" applyNumberFormat="1" applyFill="0" applyBorder="1"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3" borderId="0" applyFont="1" applyNumberFormat="1" applyFill="1" applyBorder="0" applyAlignment="0">
      <alignment textRotation="0" wrapText="false" shrinkToFit="false"/>
    </xf>
    <xf xfId="0" fontId="2" numFmtId="168" fillId="4" borderId="11" applyFont="1" applyNumberFormat="1" applyFill="1" applyBorder="1" applyAlignment="0">
      <alignment textRotation="0" wrapText="false" shrinkToFit="false"/>
    </xf>
    <xf xfId="0" fontId="2" numFmtId="170" fillId="0" borderId="15" applyFont="1" applyNumberFormat="1" applyFill="0" applyBorder="1" applyAlignment="0">
      <alignment textRotation="0" wrapText="false" shrinkToFit="false"/>
    </xf>
    <xf xfId="0" fontId="3" numFmtId="168" fillId="3" borderId="16" applyFont="1" applyNumberFormat="1" applyFill="1" applyBorder="1" applyAlignment="1">
      <alignment horizontal="right" textRotation="0" wrapText="false" shrinkToFit="false"/>
    </xf>
    <xf xfId="0" fontId="2" numFmtId="168" fillId="0" borderId="4" applyFont="1" applyNumberFormat="1" applyFill="0" applyBorder="1" applyAlignment="1">
      <alignment horizontal="right" textRotation="0" wrapText="false" shrinkToFit="false"/>
    </xf>
    <xf xfId="0" fontId="3" numFmtId="169" fillId="0" borderId="4" applyFont="1" applyNumberFormat="1" applyFill="0" applyBorder="1" applyAlignment="1">
      <alignment horizontal="right" textRotation="0" wrapText="false" shrinkToFit="false"/>
    </xf>
    <xf xfId="0" fontId="2" numFmtId="168" fillId="0" borderId="7" applyFont="1" applyNumberFormat="1" applyFill="0" applyBorder="1" applyAlignment="1">
      <alignment horizontal="right" textRotation="0" wrapText="false" shrinkToFit="false"/>
    </xf>
    <xf xfId="0" fontId="2" numFmtId="168" fillId="0" borderId="17" applyFont="1" applyNumberFormat="1" applyFill="0" applyBorder="1" applyAlignment="1">
      <alignment horizontal="right" textRotation="0" wrapText="false" shrinkToFit="false"/>
    </xf>
    <xf xfId="0" fontId="3" numFmtId="0" fillId="0" borderId="18" applyFont="1" applyNumberFormat="0" applyFill="0" applyBorder="1" applyAlignment="0">
      <alignment textRotation="0" wrapText="false" shrinkToFit="false"/>
    </xf>
    <xf xfId="0" fontId="0" numFmtId="164" fillId="0" borderId="0" applyFont="0" applyNumberFormat="1" applyFill="0" applyBorder="0" applyAlignment="0">
      <alignment textRotation="0" wrapText="false" shrinkToFit="false"/>
    </xf>
    <xf xfId="0" fontId="3" numFmtId="165" fillId="0" borderId="4"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3" numFmtId="164" fillId="0" borderId="1" applyFont="1" applyNumberFormat="1" applyFill="0" applyBorder="1" applyAlignment="1">
      <alignment horizontal="right" textRotation="0" wrapText="false" shrinkToFit="false"/>
    </xf>
    <xf xfId="0" fontId="3" numFmtId="164" fillId="0" borderId="0" applyFont="1" applyNumberFormat="1" applyFill="0" applyBorder="0" applyAlignment="1">
      <alignment horizontal="right" textRotation="0" wrapText="false" shrinkToFit="false"/>
    </xf>
    <xf xfId="0" fontId="2" numFmtId="164" fillId="0" borderId="11" applyFont="1" applyNumberFormat="1" applyFill="0" applyBorder="1" applyAlignment="1">
      <alignment horizontal="right" textRotation="0" wrapText="false" shrinkToFit="false"/>
    </xf>
    <xf xfId="0" fontId="2" numFmtId="164" fillId="0" borderId="0" applyFont="1" applyNumberFormat="1" applyFill="0" applyBorder="0" applyAlignment="1">
      <alignment horizontal="right" textRotation="0" wrapText="false" shrinkToFit="false"/>
    </xf>
    <xf xfId="0" fontId="3" numFmtId="2" fillId="0" borderId="17" applyFont="1" applyNumberFormat="1" applyFill="0" applyBorder="1" applyAlignment="0">
      <alignment textRotation="0" wrapText="false" shrinkToFit="false"/>
    </xf>
    <xf xfId="0" fontId="3" numFmtId="2" fillId="0" borderId="11" applyFont="1" applyNumberFormat="1" applyFill="0" applyBorder="1" applyAlignment="0">
      <alignment textRotation="0" wrapText="false" shrinkToFit="false"/>
    </xf>
    <xf xfId="0" fontId="2" numFmtId="169" fillId="0" borderId="4" applyFont="1" applyNumberFormat="1" applyFill="0" applyBorder="1" applyAlignment="1">
      <alignment horizontal="right" textRotation="0" wrapText="false" shrinkToFit="false"/>
    </xf>
    <xf xfId="0" fontId="3" numFmtId="165" fillId="2" borderId="4" applyFont="1" applyNumberFormat="1" applyFill="1" applyBorder="1" applyAlignment="0">
      <alignment textRotation="0" wrapText="false" shrinkToFit="false"/>
    </xf>
    <xf xfId="0" fontId="11" numFmtId="0" fillId="0" borderId="0" applyFont="1" applyNumberFormat="0" applyFill="0" applyBorder="0" applyAlignment="1">
      <alignment vertical="center" textRotation="0" wrapText="false" shrinkToFit="false"/>
    </xf>
    <xf xfId="0" fontId="12" numFmtId="0" fillId="0" borderId="0" applyFont="1" applyNumberFormat="0" applyFill="0" applyBorder="0" applyAlignment="1">
      <alignment vertical="center" textRotation="0" wrapText="false" shrinkToFit="false"/>
    </xf>
    <xf xfId="0" fontId="13" numFmtId="0" fillId="0" borderId="0" applyFont="1" applyNumberFormat="0" applyFill="0" applyBorder="0" applyAlignment="0">
      <alignment textRotation="0" wrapText="false" shrinkToFit="false"/>
    </xf>
    <xf xfId="0" fontId="13"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13" quotePrefix="1" numFmtId="0" fillId="0" borderId="0" applyFont="1" applyNumberFormat="0" applyFill="0" applyBorder="0" applyAlignment="0">
      <alignment textRotation="0" wrapText="false" shrinkToFit="false"/>
    </xf>
    <xf xfId="0" fontId="2" numFmtId="0" fillId="0" borderId="18" applyFont="1" applyNumberFormat="0" applyFill="0" applyBorder="1" applyAlignment="0">
      <alignment textRotation="0" wrapText="false" shrinkToFit="false"/>
    </xf>
    <xf xfId="0" fontId="3" numFmtId="168" fillId="0" borderId="8"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2" numFmtId="168" fillId="2" borderId="7" applyFont="1" applyNumberFormat="1" applyFill="1" applyBorder="1" applyAlignment="1">
      <alignment horizontal="right" textRotation="0" wrapText="false" shrinkToFit="false"/>
    </xf>
    <xf xfId="0" fontId="2" numFmtId="168" fillId="2" borderId="4" applyFont="1" applyNumberFormat="1" applyFill="1" applyBorder="1" applyAlignment="1">
      <alignment horizontal="right" textRotation="0" wrapText="false" shrinkToFit="false"/>
    </xf>
    <xf xfId="0" fontId="2" numFmtId="168" fillId="2" borderId="8" applyFont="1" applyNumberFormat="1" applyFill="1" applyBorder="1" applyAlignment="1">
      <alignment horizontal="right" textRotation="0" wrapText="false" shrinkToFit="false"/>
    </xf>
    <xf xfId="0" fontId="3" numFmtId="3" fillId="0" borderId="8" applyFont="1" applyNumberFormat="1" applyFill="0" applyBorder="1" applyAlignment="1">
      <alignment horizontal="right" textRotation="0" wrapText="false" shrinkToFit="false"/>
    </xf>
    <xf xfId="0" fontId="2" numFmtId="0" fillId="2" borderId="19" applyFont="1" applyNumberFormat="0" applyFill="1" applyBorder="1" applyAlignment="1">
      <alignment horizontal="left" textRotation="0" wrapText="false" shrinkToFit="false"/>
    </xf>
    <xf xfId="0" fontId="2" numFmtId="168" fillId="3" borderId="11" applyFont="1" applyNumberFormat="1" applyFill="1" applyBorder="1" applyAlignment="0">
      <alignment textRotation="0" wrapText="false" shrinkToFit="false"/>
    </xf>
    <xf xfId="0" fontId="2" numFmtId="0" fillId="2" borderId="20" applyFont="1" applyNumberFormat="0" applyFill="1" applyBorder="1" applyAlignment="1">
      <alignment horizontal="left" textRotation="0" wrapText="false" shrinkToFit="false"/>
    </xf>
    <xf xfId="0" fontId="2" numFmtId="169" fillId="0" borderId="7" applyFont="1" applyNumberFormat="1" applyFill="0" applyBorder="1" applyAlignment="1">
      <alignment horizontal="right" textRotation="0" wrapText="false" shrinkToFit="false"/>
    </xf>
    <xf xfId="0" fontId="3" numFmtId="165" fillId="2" borderId="7" applyFont="1" applyNumberFormat="1" applyFill="1" applyBorder="1" applyAlignment="0">
      <alignment textRotation="0" wrapText="false" shrinkToFit="false"/>
    </xf>
    <xf xfId="0" fontId="3" numFmtId="165" fillId="0" borderId="7" applyFont="1" applyNumberFormat="1" applyFill="0" applyBorder="1" applyAlignment="0">
      <alignment textRotation="0" wrapText="false" shrinkToFit="false"/>
    </xf>
    <xf xfId="0" fontId="2" numFmtId="165" fillId="0" borderId="7" applyFont="1" applyNumberFormat="1" applyFill="0" applyBorder="1" applyAlignment="0">
      <alignment textRotation="0" wrapText="false" shrinkToFit="false"/>
    </xf>
    <xf xfId="0" fontId="2" numFmtId="165" fillId="0" borderId="4" applyFont="1" applyNumberFormat="1" applyFill="0" applyBorder="1" applyAlignment="0">
      <alignment textRotation="0" wrapText="false" shrinkToFit="false"/>
    </xf>
    <xf xfId="0" fontId="3" numFmtId="3" fillId="0" borderId="6" applyFont="1" applyNumberFormat="1" applyFill="0" applyBorder="1" applyAlignment="0">
      <alignment textRotation="0" wrapText="false" shrinkToFit="false"/>
    </xf>
    <xf xfId="0" fontId="3" numFmtId="9" fillId="0" borderId="6" applyFont="1" applyNumberFormat="1" applyFill="0" applyBorder="1" applyAlignment="0">
      <alignment textRotation="0" wrapText="false" shrinkToFit="false"/>
    </xf>
    <xf xfId="0" fontId="2" numFmtId="0" fillId="0" borderId="21" applyFont="1" applyNumberFormat="0" applyFill="0" applyBorder="1" applyAlignment="1">
      <alignment horizontal="left" textRotation="0" wrapText="false" shrinkToFit="false" indent="1"/>
    </xf>
    <xf xfId="0" fontId="2" numFmtId="9" fillId="0" borderId="22" applyFont="1" applyNumberFormat="1" applyFill="0" applyBorder="1" applyAlignment="1">
      <alignment horizontal="right" textRotation="0" wrapText="false" shrinkToFit="false"/>
    </xf>
    <xf xfId="0" fontId="2" numFmtId="0" fillId="0" borderId="19" applyFont="1" applyNumberFormat="0" applyFill="0" applyBorder="1" applyAlignment="0">
      <alignment textRotation="0" wrapText="false" shrinkToFit="false"/>
    </xf>
    <xf xfId="0" fontId="3" numFmtId="2" fillId="0" borderId="19" applyFont="1" applyNumberFormat="1" applyFill="0" applyBorder="1" applyAlignment="0">
      <alignment textRotation="0" wrapText="false" shrinkToFit="false"/>
    </xf>
    <xf xfId="0" fontId="3" numFmtId="2" fillId="3" borderId="23" applyFont="1" applyNumberFormat="1" applyFill="1" applyBorder="1" applyAlignment="1">
      <alignment horizontal="right" textRotation="0" wrapText="false" shrinkToFit="false"/>
    </xf>
    <xf xfId="0" fontId="5" numFmtId="168" fillId="0" borderId="0" applyFont="1" applyNumberFormat="1" applyFill="0" applyBorder="0" applyAlignment="0">
      <alignment textRotation="0" wrapText="false" shrinkToFit="false"/>
    </xf>
    <xf xfId="0" fontId="0" numFmtId="168" fillId="0" borderId="0" applyFont="0" applyNumberFormat="1" applyFill="0" applyBorder="0" applyAlignment="0">
      <alignment textRotation="0" wrapText="false" shrinkToFit="false"/>
    </xf>
    <xf xfId="0" fontId="3" numFmtId="171" fillId="0" borderId="0" applyFont="1" applyNumberFormat="1" applyFill="0" applyBorder="0" applyAlignment="0">
      <alignment textRotation="0" wrapText="false" shrinkToFit="false"/>
    </xf>
    <xf xfId="0" fontId="0" numFmtId="171" fillId="0" borderId="0" applyFont="0" applyNumberFormat="1" applyFill="0" applyBorder="0" applyAlignment="0">
      <alignment textRotation="0" wrapText="false" shrinkToFit="false"/>
    </xf>
    <xf xfId="0" fontId="3" numFmtId="1" fillId="2" borderId="0" applyFont="1" applyNumberFormat="1" applyFill="1" applyBorder="0" applyAlignment="0">
      <alignment textRotation="0" wrapText="false" shrinkToFit="false"/>
    </xf>
    <xf xfId="0" fontId="5" numFmtId="168" fillId="2" borderId="0" applyFont="1" applyNumberFormat="1" applyFill="1" applyBorder="0" applyAlignment="0">
      <alignment textRotation="0" wrapText="false" shrinkToFit="false"/>
    </xf>
    <xf xfId="0" fontId="5" numFmtId="0" fillId="2" borderId="0" applyFont="1" applyNumberFormat="0" applyFill="1" applyBorder="0" applyAlignment="0">
      <alignment textRotation="0" wrapText="false" shrinkToFit="false"/>
    </xf>
    <xf xfId="0" fontId="0" numFmtId="0" fillId="2" borderId="0" applyFont="0" applyNumberFormat="0" applyFill="1" applyBorder="0" applyAlignment="0">
      <alignment textRotation="0" wrapText="false" shrinkToFit="false"/>
    </xf>
    <xf xfId="0" fontId="3" numFmtId="1" fillId="0" borderId="0" applyFont="1" applyNumberFormat="1" applyFill="0" applyBorder="0" applyAlignment="1">
      <alignment horizontal="right" textRotation="0" wrapText="false" shrinkToFit="false"/>
    </xf>
    <xf xfId="0" fontId="3" numFmtId="2" fillId="2" borderId="24" applyFont="1" applyNumberFormat="1" applyFill="1" applyBorder="1" applyAlignment="0">
      <alignment textRotation="0" wrapText="false" shrinkToFit="false"/>
    </xf>
    <xf xfId="0" fontId="3" numFmtId="168" fillId="0" borderId="0" applyFont="1" applyNumberFormat="1" applyFill="0" applyBorder="0" applyAlignment="1">
      <alignment horizontal="right" textRotation="0" wrapText="false" shrinkToFit="false"/>
    </xf>
    <xf xfId="0" fontId="3" numFmtId="168" fillId="4" borderId="16" applyFont="1" applyNumberFormat="1" applyFill="1" applyBorder="1" applyAlignment="1">
      <alignment horizontal="right" textRotation="0" wrapText="false" shrinkToFit="false"/>
    </xf>
    <xf xfId="0" fontId="3" numFmtId="168" fillId="4" borderId="0" applyFont="1" applyNumberFormat="1" applyFill="1" applyBorder="0" applyAlignment="1">
      <alignment horizontal="right" textRotation="0" wrapText="false" shrinkToFit="false"/>
    </xf>
    <xf xfId="0" fontId="2" numFmtId="9" fillId="0" borderId="0" applyFont="1" applyNumberFormat="1" applyFill="0" applyBorder="0" applyAlignment="0">
      <alignment textRotation="0" wrapText="false" shrinkToFit="false"/>
    </xf>
    <xf xfId="0" fontId="2" numFmtId="9" fillId="3" borderId="0" applyFont="1" applyNumberFormat="1" applyFill="1" applyBorder="0" applyAlignment="1">
      <alignment horizontal="right" textRotation="0" wrapText="false" shrinkToFit="false"/>
    </xf>
    <xf xfId="0" fontId="2" numFmtId="3" fillId="0" borderId="16" applyFont="1" applyNumberFormat="1" applyFill="0" applyBorder="1" applyAlignment="0">
      <alignment textRotation="0" wrapText="false" shrinkToFit="false"/>
    </xf>
    <xf xfId="0" fontId="2" numFmtId="164" fillId="0" borderId="16" applyFont="1" applyNumberFormat="1" applyFill="0" applyBorder="1" applyAlignment="0">
      <alignment textRotation="0" wrapText="false" shrinkToFit="false"/>
    </xf>
    <xf xfId="0" fontId="3" numFmtId="9" fillId="3" borderId="0" applyFont="1" applyNumberFormat="1" applyFill="1" applyBorder="0" applyAlignment="1">
      <alignment horizontal="right" textRotation="0" wrapText="false" shrinkToFit="false"/>
    </xf>
    <xf xfId="0" fontId="3" numFmtId="9" fillId="0" borderId="8" applyFont="1" applyNumberFormat="1" applyFill="0" applyBorder="1" applyAlignment="0">
      <alignment textRotation="0" wrapText="false" shrinkToFit="false"/>
    </xf>
    <xf xfId="0" fontId="3" numFmtId="9" fillId="3" borderId="8" applyFont="1" applyNumberFormat="1" applyFill="1" applyBorder="1" applyAlignment="1">
      <alignment horizontal="right" textRotation="0" wrapText="false" shrinkToFit="false"/>
    </xf>
    <xf xfId="0" fontId="3" numFmtId="3" fillId="0" borderId="16" applyFont="1" applyNumberFormat="1" applyFill="0" applyBorder="1" applyAlignment="0">
      <alignment textRotation="0" wrapText="false" shrinkToFit="false"/>
    </xf>
    <xf xfId="0" fontId="3" numFmtId="164" fillId="0" borderId="16" applyFont="1" applyNumberFormat="1" applyFill="0" applyBorder="1" applyAlignment="0">
      <alignment textRotation="0" wrapText="false" shrinkToFit="false"/>
    </xf>
    <xf xfId="0" fontId="3" numFmtId="164" fillId="0" borderId="7" applyFont="1" applyNumberFormat="1" applyFill="0" applyBorder="1" applyAlignment="1">
      <alignment horizontal="right" textRotation="0" wrapText="false" shrinkToFit="false"/>
    </xf>
    <xf xfId="0" fontId="3" numFmtId="164" fillId="0" borderId="4" applyFont="1" applyNumberFormat="1" applyFill="0" applyBorder="1" applyAlignment="1">
      <alignment horizontal="right" textRotation="0" wrapText="false" shrinkToFit="false"/>
    </xf>
    <xf xfId="0" fontId="3" numFmtId="0" fillId="2" borderId="0" applyFont="1" applyNumberFormat="0" applyFill="1" applyBorder="0" applyAlignment="1">
      <alignment horizontal="left" textRotation="0" wrapText="false" shrinkToFit="false" indent="1"/>
    </xf>
    <xf xfId="0" fontId="2" numFmtId="0" fillId="0" borderId="19" applyFont="1" applyNumberFormat="0" applyFill="0" applyBorder="1" applyAlignment="1">
      <alignment horizontal="left" textRotation="0" wrapText="false" shrinkToFit="false"/>
    </xf>
    <xf xfId="0" fontId="2" numFmtId="164" fillId="3" borderId="0" applyFont="1" applyNumberFormat="1" applyFill="1" applyBorder="0" applyAlignment="0">
      <alignment textRotation="0" wrapText="false" shrinkToFit="false"/>
    </xf>
    <xf xfId="0" fontId="3" numFmtId="168" fillId="0" borderId="16" applyFont="1" applyNumberFormat="1" applyFill="0" applyBorder="1" applyAlignment="1">
      <alignment horizontal="right" textRotation="0" wrapText="false" shrinkToFit="false"/>
    </xf>
    <xf xfId="0" fontId="2" numFmtId="170" fillId="0" borderId="0" applyFont="1" applyNumberFormat="1" applyFill="0" applyBorder="0" applyAlignment="0">
      <alignment textRotation="0" wrapText="false" shrinkToFit="false"/>
    </xf>
    <xf xfId="0" fontId="2" numFmtId="168" fillId="0" borderId="0" applyFont="1" applyNumberFormat="1" applyFill="0" applyBorder="0" applyAlignment="0">
      <alignment textRotation="0" wrapText="false" shrinkToFit="false"/>
    </xf>
    <xf xfId="0" fontId="3" numFmtId="0" fillId="0" borderId="12" applyFont="1" applyNumberFormat="0" applyFill="0" applyBorder="1" applyAlignment="0">
      <alignment textRotation="0" wrapText="false" shrinkToFit="false"/>
    </xf>
    <xf xfId="0" fontId="2" numFmtId="168" fillId="0" borderId="11" applyFont="1" applyNumberFormat="1" applyFill="0" applyBorder="1" applyAlignment="0">
      <alignment textRotation="0" wrapText="false" shrinkToFit="false"/>
    </xf>
    <xf xfId="0" fontId="2" numFmtId="9" fillId="0" borderId="0" applyFont="1" applyNumberFormat="1" applyFill="0" applyBorder="0"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2" applyFont="1" applyNumberFormat="1" applyFill="0" applyBorder="1" applyAlignment="0">
      <alignment textRotation="0" wrapText="false" shrinkToFit="false"/>
    </xf>
    <xf xfId="0" fontId="3" numFmtId="169" fillId="3" borderId="0" applyFont="1" applyNumberFormat="1" applyFill="1" applyBorder="0" applyAlignment="1">
      <alignment horizontal="right" vertical="center" textRotation="0" wrapText="false" shrinkToFit="false"/>
    </xf>
    <xf xfId="0" fontId="2" numFmtId="3" fillId="0" borderId="0" applyFont="1" applyNumberFormat="1" applyFill="0" applyBorder="0" applyAlignment="1">
      <alignment horizontal="right" textRotation="0" wrapText="false" shrinkToFit="false"/>
    </xf>
    <xf xfId="0" fontId="2" numFmtId="3" fillId="3" borderId="0" applyFont="1" applyNumberFormat="1" applyFill="1" applyBorder="0" applyAlignment="1">
      <alignment horizontal="right" textRotation="0" wrapText="false" shrinkToFit="false"/>
    </xf>
    <xf xfId="0" fontId="2" numFmtId="168" fillId="0" borderId="25" applyFont="1" applyNumberFormat="1" applyFill="0" applyBorder="1" applyAlignment="1">
      <alignment horizontal="right" textRotation="0" wrapText="false" shrinkToFit="false"/>
    </xf>
    <xf xfId="0" fontId="3" numFmtId="168" fillId="0" borderId="0" applyFont="1" applyNumberFormat="1" applyFill="0" applyBorder="0" applyAlignment="0">
      <alignment textRotation="0" wrapText="false" shrinkToFit="false"/>
    </xf>
    <xf xfId="0" fontId="3" numFmtId="2" fillId="0" borderId="0" applyFont="1" applyNumberFormat="1" applyFill="0" applyBorder="0" applyAlignment="0">
      <alignment textRotation="0" wrapText="false" shrinkToFit="false"/>
    </xf>
    <xf xfId="0" fontId="2" numFmtId="165" fillId="0" borderId="8" applyFont="1" applyNumberFormat="1" applyFill="0" applyBorder="1" applyAlignment="0">
      <alignment textRotation="0" wrapText="false" shrinkToFit="false"/>
    </xf>
    <xf xfId="0" fontId="2" numFmtId="165" fillId="3" borderId="8" applyFont="1" applyNumberFormat="1" applyFill="1" applyBorder="1" applyAlignment="0">
      <alignment textRotation="0" wrapText="false" shrinkToFit="false"/>
    </xf>
    <xf xfId="0" fontId="2" numFmtId="165" fillId="3" borderId="0" applyFont="1" applyNumberFormat="1" applyFill="1" applyBorder="0" applyAlignment="0">
      <alignment textRotation="0" wrapText="false" shrinkToFit="false"/>
    </xf>
    <xf xfId="0" fontId="3" numFmtId="165" fillId="3" borderId="0" applyFont="1" applyNumberFormat="1" applyFill="1" applyBorder="0" applyAlignment="0">
      <alignment textRotation="0" wrapText="false" shrinkToFit="false"/>
    </xf>
    <xf xfId="0" fontId="3" numFmtId="0" fillId="0" borderId="26" applyFont="1" applyNumberFormat="0" applyFill="0" applyBorder="1" applyAlignment="0">
      <alignment textRotation="0" wrapText="false" shrinkToFit="false"/>
    </xf>
    <xf xfId="0" fontId="2" numFmtId="165" fillId="0" borderId="0" applyFont="1" applyNumberFormat="1" applyFill="0" applyBorder="0" applyAlignment="0">
      <alignment textRotation="0" wrapText="false" shrinkToFit="false"/>
    </xf>
    <xf xfId="0" fontId="3" numFmtId="0" fillId="0" borderId="11" applyFont="1" applyNumberFormat="0" applyFill="0" applyBorder="1" applyAlignment="0">
      <alignment textRotation="0" wrapText="false" shrinkToFit="false"/>
    </xf>
    <xf xfId="0" fontId="3" numFmtId="166" fillId="0" borderId="0" applyFont="1" applyNumberFormat="1" applyFill="0" applyBorder="0" applyAlignment="1">
      <alignment horizontal="right" textRotation="0" wrapText="false" shrinkToFit="false"/>
    </xf>
    <xf xfId="0" fontId="3" numFmtId="168" fillId="0" borderId="8" applyFont="1" applyNumberFormat="1" applyFill="0" applyBorder="1" applyAlignment="0">
      <alignment textRotation="0" wrapText="false" shrinkToFit="false"/>
    </xf>
    <xf xfId="0" fontId="3" numFmtId="168" fillId="0" borderId="11" applyFont="1" applyNumberFormat="1" applyFill="0" applyBorder="1" applyAlignment="0">
      <alignment textRotation="0" wrapText="false" shrinkToFit="false"/>
    </xf>
    <xf xfId="0" fontId="0" numFmtId="0" fillId="0" borderId="0" applyFont="0" applyNumberFormat="0" applyFill="0" applyBorder="0" applyAlignment="0">
      <alignment textRotation="0" wrapText="false" shrinkToFit="false"/>
    </xf>
    <xf xfId="0" fontId="1" numFmtId="172" fillId="0" borderId="0" applyFont="1" applyNumberFormat="1" applyFill="0" applyBorder="0" applyAlignment="0">
      <alignment textRotation="0" wrapText="false" shrinkToFit="false"/>
    </xf>
    <xf xfId="0" fontId="3" numFmtId="0" fillId="0" borderId="27" applyFont="1" applyNumberFormat="0" applyFill="0" applyBorder="1" applyAlignment="0">
      <alignment textRotation="0" wrapText="false" shrinkToFit="false"/>
    </xf>
    <xf xfId="0" fontId="3" numFmtId="168" fillId="0" borderId="16" applyFont="1" applyNumberFormat="1" applyFill="0" applyBorder="1" applyAlignment="0">
      <alignment textRotation="0" wrapText="false" shrinkToFit="false"/>
    </xf>
    <xf xfId="0" fontId="3" numFmtId="3" fillId="0" borderId="3" applyFont="1" applyNumberFormat="1" applyFill="0"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3" fillId="0" borderId="31" applyFont="1" applyNumberFormat="1" applyFill="0" applyBorder="1" applyAlignment="0">
      <alignment textRotation="0" wrapText="false" shrinkToFit="false"/>
    </xf>
    <xf xfId="0" fontId="2" numFmtId="3" fillId="0" borderId="32" applyFont="1" applyNumberFormat="1" applyFill="0" applyBorder="1" applyAlignment="0">
      <alignment textRotation="0" wrapText="false" shrinkToFit="false"/>
    </xf>
    <xf xfId="0" fontId="3" numFmtId="0" fillId="0" borderId="33"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5" fillId="3" borderId="16" applyFont="1" applyNumberFormat="1" applyFill="1" applyBorder="1" applyAlignment="0">
      <alignment textRotation="0" wrapText="false" shrinkToFit="false"/>
    </xf>
    <xf xfId="0" fontId="3" numFmtId="169" fillId="3" borderId="16" applyFont="1" applyNumberFormat="1" applyFill="1" applyBorder="1" applyAlignment="1">
      <alignment horizontal="right" vertical="center" textRotation="0" wrapText="false" shrinkToFit="false"/>
    </xf>
    <xf xfId="0" fontId="3" numFmtId="9" fillId="3" borderId="16" applyFont="1" applyNumberFormat="1" applyFill="1" applyBorder="1" applyAlignment="0">
      <alignment textRotation="0" wrapText="false" shrinkToFit="false"/>
    </xf>
    <xf xfId="0" fontId="3" numFmtId="165" fillId="3" borderId="16" applyFont="1" applyNumberFormat="1" applyFill="1" applyBorder="1" applyAlignment="0">
      <alignment textRotation="0" wrapText="false" shrinkToFit="false"/>
    </xf>
    <xf xfId="0" fontId="3" numFmtId="3" fillId="3" borderId="16" applyFont="1" applyNumberFormat="1" applyFill="1" applyBorder="1" applyAlignment="0">
      <alignment textRotation="0" wrapText="false" shrinkToFit="false"/>
    </xf>
    <xf xfId="0" fontId="2" numFmtId="164" fillId="3" borderId="16" applyFont="1" applyNumberFormat="1" applyFill="1" applyBorder="1" applyAlignment="0">
      <alignment textRotation="0" wrapText="false" shrinkToFit="false"/>
    </xf>
    <xf xfId="0" fontId="3" numFmtId="164" fillId="3" borderId="16" applyFont="1" applyNumberFormat="1" applyFill="1" applyBorder="1" applyAlignment="0">
      <alignment textRotation="0" wrapText="false" shrinkToFit="false"/>
    </xf>
    <xf xfId="0" fontId="3" numFmtId="3" fillId="3" borderId="16" applyFont="1" applyNumberFormat="1" applyFill="1" applyBorder="1" applyAlignment="0">
      <alignment textRotation="0" wrapText="false" shrinkToFit="false"/>
    </xf>
    <xf xfId="0" fontId="3" numFmtId="169" fillId="0" borderId="16" applyFont="1" applyNumberFormat="1" applyFill="0" applyBorder="1" applyAlignment="1">
      <alignment horizontal="right" vertical="center" textRotation="0" wrapText="false" shrinkToFit="false"/>
    </xf>
    <xf xfId="0" fontId="3" numFmtId="3" fillId="0" borderId="16" applyFont="1" applyNumberFormat="1" applyFill="0" applyBorder="1" applyAlignment="0">
      <alignment textRotation="0" wrapText="false" shrinkToFit="false"/>
    </xf>
    <xf xfId="0" fontId="3" numFmtId="3" fillId="0" borderId="35" applyFont="1" applyNumberFormat="1" applyFill="0" applyBorder="1" applyAlignment="0">
      <alignment textRotation="0" wrapText="false" shrinkToFit="false"/>
    </xf>
    <xf xfId="0" fontId="3" numFmtId="0" fillId="0" borderId="36"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0">
      <alignment textRotation="0" wrapText="false" shrinkToFit="false"/>
    </xf>
    <xf xfId="0" fontId="3" numFmtId="0" fillId="0" borderId="37" applyFont="1" applyNumberFormat="0" applyFill="0" applyBorder="1" applyAlignment="1">
      <alignment vertical="center" textRotation="0" wrapText="false" shrinkToFit="false"/>
    </xf>
    <xf xfId="0" fontId="3" numFmtId="0" fillId="0" borderId="38" applyFont="1" applyNumberFormat="0" applyFill="0" applyBorder="1" applyAlignment="1">
      <alignment vertical="center" textRotation="0" wrapText="false" shrinkToFit="false"/>
    </xf>
    <xf xfId="0" fontId="2" numFmtId="0" fillId="2" borderId="0" applyFont="1" applyNumberFormat="0" applyFill="1" applyBorder="0" applyAlignment="1">
      <alignment horizontal="center" vertical="center" textRotation="0" wrapText="false" shrinkToFit="false"/>
    </xf>
    <xf xfId="0" fontId="0" numFmtId="0" fillId="0" borderId="34" applyFont="0" applyNumberFormat="0" applyFill="0" applyBorder="1" applyAlignment="0">
      <alignment textRotation="0" wrapText="false" shrinkToFit="false"/>
    </xf>
    <xf xfId="0" fontId="1" numFmtId="0" fillId="0" borderId="34" applyFont="1" applyNumberFormat="0" applyFill="0" applyBorder="1" applyAlignment="0">
      <alignment textRotation="0" wrapText="false" shrinkToFit="false"/>
    </xf>
    <xf xfId="0" fontId="0" numFmtId="0" fillId="0" borderId="34" applyFont="0" applyNumberFormat="0" applyFill="0" applyBorder="1" applyAlignment="0">
      <alignment textRotation="0" wrapText="false" shrinkToFit="false"/>
    </xf>
    <xf xfId="0" fontId="1" numFmtId="0" fillId="0" borderId="34" applyFont="1" applyNumberFormat="0" applyFill="0" applyBorder="1" applyAlignment="0">
      <alignment textRotation="0" wrapText="false" shrinkToFit="false"/>
    </xf>
    <xf xfId="0" fontId="3" numFmtId="3" fillId="3" borderId="16" applyFont="1" applyNumberFormat="1" applyFill="1" applyBorder="1" applyAlignment="1">
      <alignment horizontal="right" textRotation="0" wrapText="false" shrinkToFit="false"/>
    </xf>
    <xf xfId="0" fontId="2" numFmtId="3" fillId="3" borderId="16" applyFont="1" applyNumberFormat="1" applyFill="1" applyBorder="1" applyAlignment="1">
      <alignment horizontal="right" textRotation="0" wrapText="false" shrinkToFit="false"/>
    </xf>
    <xf xfId="0" fontId="3" numFmtId="3" fillId="2" borderId="16"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3" fillId="0" borderId="16" applyFont="1" applyNumberFormat="1" applyFill="0" applyBorder="1" applyAlignment="1">
      <alignment horizontal="right" textRotation="0" wrapText="false" shrinkToFit="false"/>
    </xf>
    <xf xfId="0" fontId="2" numFmtId="168" fillId="0" borderId="32" applyFont="1" applyNumberFormat="1" applyFill="0"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3" numFmtId="1" fillId="2" borderId="16" applyFont="1" applyNumberFormat="1" applyFill="1" applyBorder="1" applyAlignment="1">
      <alignment horizontal="right" textRotation="0" wrapText="false" shrinkToFit="false"/>
    </xf>
    <xf xfId="0" fontId="3" numFmtId="1" fillId="0" borderId="16" applyFont="1" applyNumberFormat="1" applyFill="0" applyBorder="1" applyAlignment="0">
      <alignment textRotation="0" wrapText="false" shrinkToFit="false"/>
    </xf>
    <xf xfId="0" fontId="3" numFmtId="1" fillId="0" borderId="16" applyFont="1" applyNumberFormat="1" applyFill="0" applyBorder="1" applyAlignment="1">
      <alignment horizontal="right" textRotation="0" wrapText="false" shrinkToFit="false"/>
    </xf>
    <xf xfId="0" fontId="2" numFmtId="1" fillId="2" borderId="16" applyFont="1" applyNumberFormat="1" applyFill="1" applyBorder="1" applyAlignment="1">
      <alignment horizontal="right" textRotation="0" wrapText="false" shrinkToFit="false"/>
    </xf>
    <xf xfId="0" fontId="3" numFmtId="3" fillId="0" borderId="16"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16" applyFont="1" applyNumberFormat="1" applyFill="0" applyBorder="1" applyAlignment="1">
      <alignment horizontal="right" textRotation="0" wrapText="false" shrinkToFit="false"/>
    </xf>
    <xf xfId="0" fontId="2" numFmtId="3" fillId="0" borderId="30" applyFont="1" applyNumberFormat="1" applyFill="0" applyBorder="1" applyAlignment="1">
      <alignment horizontal="right" textRotation="0" wrapText="false" shrinkToFit="false"/>
    </xf>
    <xf xfId="0" fontId="2" numFmtId="168" fillId="0" borderId="29" applyFont="1" applyNumberFormat="1" applyFill="0" applyBorder="1" applyAlignment="1">
      <alignment horizontal="right" textRotation="0" wrapText="false" shrinkToFit="false"/>
    </xf>
    <xf xfId="0" fontId="3" numFmtId="0" fillId="0" borderId="16" applyFont="1" applyNumberFormat="0"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2" numFmtId="168" fillId="0" borderId="16" applyFont="1" applyNumberFormat="1" applyFill="0" applyBorder="1" applyAlignment="1">
      <alignment horizontal="right" textRotation="0" wrapText="false" shrinkToFit="false"/>
    </xf>
    <xf xfId="0" fontId="2" numFmtId="168" fillId="0" borderId="30" applyFont="1" applyNumberFormat="1" applyFill="0" applyBorder="1" applyAlignment="1">
      <alignment horizontal="right" textRotation="0" wrapText="false" shrinkToFit="false"/>
    </xf>
    <xf xfId="0" fontId="3" numFmtId="1" fillId="0" borderId="16" applyFont="1" applyNumberFormat="1" applyFill="0" applyBorder="1" applyAlignment="1">
      <alignment horizontal="right" textRotation="0" wrapText="false" shrinkToFit="false"/>
    </xf>
    <xf xfId="0" fontId="2" numFmtId="1" fillId="0" borderId="30" applyFont="1" applyNumberFormat="1" applyFill="0" applyBorder="1" applyAlignment="1">
      <alignment horizontal="right" textRotation="0" wrapText="false" shrinkToFit="false"/>
    </xf>
    <xf xfId="0" fontId="2" numFmtId="1" fillId="0" borderId="28" applyFont="1" applyNumberFormat="1" applyFill="0" applyBorder="1" applyAlignment="0">
      <alignment textRotation="0" wrapText="false" shrinkToFit="false"/>
    </xf>
    <xf xfId="0" fontId="2" numFmtId="1" fillId="0" borderId="31" applyFont="1" applyNumberFormat="1" applyFill="0" applyBorder="1" applyAlignment="0">
      <alignment textRotation="0" wrapText="false" shrinkToFit="false"/>
    </xf>
    <xf xfId="0" fontId="2" numFmtId="0" fillId="2" borderId="34" applyFont="1" applyNumberFormat="0" applyFill="1" applyBorder="1" applyAlignment="1">
      <alignment horizontal="left" textRotation="0" wrapText="false" shrinkToFit="false"/>
    </xf>
    <xf xfId="0" fontId="2" numFmtId="0" fillId="0" borderId="39" applyFont="1" applyNumberFormat="0"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0" fillId="0" borderId="28" applyFont="1" applyNumberFormat="0" applyFill="0"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0" fillId="0" borderId="39" applyFont="1" applyNumberFormat="0" applyFill="0" applyBorder="1" applyAlignment="0">
      <alignment textRotation="0" wrapText="false" shrinkToFit="false"/>
    </xf>
    <xf xfId="0" fontId="3" numFmtId="169" fillId="0" borderId="16" applyFont="1" applyNumberFormat="1" applyFill="0" applyBorder="1" applyAlignment="1">
      <alignment horizontal="right" textRotation="0" wrapText="false" shrinkToFit="false"/>
    </xf>
    <xf xfId="0" fontId="3" numFmtId="169" fillId="0" borderId="30" applyFont="1" applyNumberFormat="1" applyFill="0" applyBorder="1" applyAlignment="1">
      <alignment horizontal="right" textRotation="0" wrapText="false" shrinkToFit="false"/>
    </xf>
    <xf xfId="0" fontId="2" numFmtId="164" fillId="0" borderId="30" applyFont="1" applyNumberFormat="1" applyFill="0" applyBorder="1" applyAlignment="0">
      <alignment textRotation="0" wrapText="false" shrinkToFit="false"/>
    </xf>
    <xf xfId="0" fontId="3" numFmtId="169" fillId="0" borderId="30" applyFont="1" applyNumberFormat="1" applyFill="0" applyBorder="1" applyAlignment="1">
      <alignment horizontal="right" vertical="center" textRotation="0" wrapText="false" shrinkToFit="false"/>
    </xf>
    <xf xfId="0" fontId="3" numFmtId="9" fillId="0" borderId="16"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3" numFmtId="0" fillId="0" borderId="30" applyFont="1" applyNumberFormat="0" applyFill="0" applyBorder="1" applyAlignment="0">
      <alignment textRotation="0" wrapText="false" shrinkToFit="false"/>
    </xf>
    <xf xfId="0" fontId="3" numFmtId="3" fillId="0" borderId="30" applyFont="1" applyNumberFormat="1" applyFill="0" applyBorder="1" applyAlignment="0">
      <alignment textRotation="0" wrapText="false" shrinkToFit="false"/>
    </xf>
    <xf xfId="0" fontId="2" numFmtId="3" fillId="0" borderId="16" applyFont="1" applyNumberFormat="1" applyFill="0" applyBorder="1" applyAlignment="0">
      <alignment textRotation="0" wrapText="false" shrinkToFit="false"/>
    </xf>
    <xf xfId="0" fontId="2" numFmtId="3" fillId="0" borderId="30" applyFont="1" applyNumberFormat="1" applyFill="0" applyBorder="1" applyAlignment="0">
      <alignment textRotation="0" wrapText="false" shrinkToFit="false"/>
    </xf>
    <xf xfId="0" fontId="3" numFmtId="3" fillId="0" borderId="16" applyFont="1" applyNumberFormat="1" applyFill="0" applyBorder="1" applyAlignment="1">
      <alignment horizontal="right" textRotation="0" wrapText="false" shrinkToFit="false"/>
    </xf>
    <xf xfId="0" fontId="2" numFmtId="9" fillId="0" borderId="30" applyFont="1" applyNumberFormat="1" applyFill="0" applyBorder="1" applyAlignment="0">
      <alignment textRotation="0" wrapText="false" shrinkToFit="false"/>
    </xf>
    <xf xfId="0" fontId="3" numFmtId="9" fillId="0" borderId="16"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3" fillId="0" borderId="30" applyFont="1" applyNumberFormat="1" applyFill="0" applyBorder="1" applyAlignment="0">
      <alignment textRotation="0" wrapText="false" shrinkToFit="false"/>
    </xf>
    <xf xfId="0" fontId="3" numFmtId="164" fillId="0" borderId="30" applyFont="1" applyNumberFormat="1" applyFill="0" applyBorder="1" applyAlignment="0">
      <alignment textRotation="0" wrapText="false" shrinkToFit="false"/>
    </xf>
    <xf xfId="0" fontId="2" numFmtId="9" fillId="0" borderId="16" applyFont="1" applyNumberFormat="1" applyFill="0" applyBorder="1" applyAlignment="0">
      <alignment textRotation="0" wrapText="false" shrinkToFit="false"/>
    </xf>
    <xf xfId="0" fontId="3" numFmtId="9" fillId="0" borderId="16" applyFont="1" applyNumberFormat="1" applyFill="0"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2" numFmtId="164" fillId="0" borderId="16" applyFont="1" applyNumberFormat="1" applyFill="0" applyBorder="1" applyAlignment="0">
      <alignment textRotation="0" wrapText="false" shrinkToFit="false"/>
    </xf>
    <xf xfId="0" fontId="3" numFmtId="164" fillId="0" borderId="16" applyFont="1" applyNumberFormat="1" applyFill="0" applyBorder="1" applyAlignment="0">
      <alignment textRotation="0" wrapText="false" shrinkToFit="false"/>
    </xf>
    <xf xfId="0" fontId="2" numFmtId="3" fillId="3" borderId="16" applyFont="1" applyNumberFormat="1" applyFill="1" applyBorder="1" applyAlignment="0">
      <alignment textRotation="0" wrapText="false" shrinkToFit="false"/>
    </xf>
    <xf xfId="0" fontId="2" numFmtId="9" fillId="3" borderId="16" applyFont="1" applyNumberFormat="1" applyFill="1" applyBorder="1" applyAlignment="0">
      <alignment textRotation="0" wrapText="false" shrinkToFit="false"/>
    </xf>
    <xf xfId="0" fontId="3" numFmtId="9" fillId="3" borderId="16" applyFont="1" applyNumberFormat="1" applyFill="1" applyBorder="1" applyAlignment="0">
      <alignment textRotation="0" wrapText="false" shrinkToFit="false"/>
    </xf>
    <xf xfId="0" fontId="3" numFmtId="9" fillId="3" borderId="16" applyFont="1" applyNumberFormat="1" applyFill="1" applyBorder="1" applyAlignment="1">
      <alignment horizontal="right" textRotation="0" wrapText="false" shrinkToFit="false"/>
    </xf>
    <xf xfId="0" fontId="3" numFmtId="164" fillId="0" borderId="16" applyFont="1" applyNumberFormat="1" applyFill="0" applyBorder="1" applyAlignment="1">
      <alignment horizontal="right" vertical="center" textRotation="0" wrapText="false" shrinkToFit="false"/>
    </xf>
    <xf xfId="0" fontId="3" numFmtId="164" fillId="0" borderId="30" applyFont="1" applyNumberFormat="1" applyFill="0" applyBorder="1" applyAlignment="1">
      <alignment horizontal="right" vertical="center" textRotation="0" wrapText="false" shrinkToFit="false"/>
    </xf>
    <xf xfId="0" fontId="2" numFmtId="169" fillId="0" borderId="16" applyFont="1" applyNumberFormat="1" applyFill="0" applyBorder="1" applyAlignment="1">
      <alignment horizontal="right" vertical="center" textRotation="0" wrapText="false" shrinkToFit="false"/>
    </xf>
    <xf xfId="0" fontId="2" numFmtId="169" fillId="0" borderId="30" applyFont="1" applyNumberFormat="1" applyFill="0" applyBorder="1" applyAlignment="1">
      <alignment horizontal="right" vertical="center" textRotation="0" wrapText="false" shrinkToFit="false"/>
    </xf>
    <xf xfId="0" fontId="2" numFmtId="164" fillId="0" borderId="16" applyFont="1" applyNumberFormat="1" applyFill="0" applyBorder="1" applyAlignment="1">
      <alignment horizontal="right" vertical="center" textRotation="0" wrapText="false" shrinkToFit="false"/>
    </xf>
    <xf xfId="0" fontId="2" numFmtId="164" fillId="0" borderId="30" applyFont="1" applyNumberFormat="1" applyFill="0" applyBorder="1" applyAlignment="1">
      <alignment horizontal="right" vertical="center" textRotation="0" wrapText="false" shrinkToFit="false"/>
    </xf>
    <xf xfId="0" fontId="3" numFmtId="164" fillId="0" borderId="16" applyFont="1" applyNumberFormat="1" applyFill="0" applyBorder="1" applyAlignment="1">
      <alignment horizontal="right" textRotation="0" wrapText="false" shrinkToFit="false"/>
    </xf>
    <xf xfId="0" fontId="3" numFmtId="0" fillId="0" borderId="40" applyFont="1" applyNumberFormat="0"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3" numFmtId="168" fillId="0" borderId="16" applyFont="1" applyNumberFormat="1" applyFill="0" applyBorder="1" applyAlignment="0">
      <alignment textRotation="0" wrapText="false" shrinkToFit="false"/>
    </xf>
    <xf xfId="0" fontId="3" numFmtId="1" fillId="0" borderId="3" applyFont="1" applyNumberFormat="1" applyFill="0" applyBorder="1" applyAlignment="0">
      <alignment textRotation="0" wrapText="false" shrinkToFit="false"/>
    </xf>
    <xf xfId="0" fontId="2" numFmtId="168" fillId="4" borderId="29" applyFont="1" applyNumberFormat="1" applyFill="1" applyBorder="1" applyAlignment="0">
      <alignment textRotation="0" wrapText="false" shrinkToFit="false"/>
    </xf>
    <xf xfId="0" fontId="3" numFmtId="168" fillId="0" borderId="28" applyFont="1" applyNumberFormat="1" applyFill="0" applyBorder="1" applyAlignment="0">
      <alignment textRotation="0" wrapText="false" shrinkToFit="false"/>
    </xf>
    <xf xfId="0" fontId="2" numFmtId="168" fillId="0" borderId="29" applyFont="1" applyNumberFormat="1" applyFill="0" applyBorder="1" applyAlignment="0">
      <alignment textRotation="0" wrapText="false" shrinkToFit="false"/>
    </xf>
    <xf xfId="0" fontId="3" numFmtId="168" fillId="2" borderId="16" applyFont="1" applyNumberFormat="1" applyFill="1" applyBorder="1" applyAlignment="1">
      <alignment horizontal="right" textRotation="0" wrapText="false" shrinkToFit="false"/>
    </xf>
    <xf xfId="0" fontId="3" numFmtId="168" fillId="3" borderId="16" applyFont="1" applyNumberFormat="1" applyFill="1" applyBorder="1" applyAlignment="0">
      <alignment textRotation="0" wrapText="false" shrinkToFit="false"/>
    </xf>
    <xf xfId="0" fontId="3" numFmtId="168" fillId="0" borderId="29" applyFont="1" applyNumberFormat="1" applyFill="0" applyBorder="1" applyAlignment="0">
      <alignment textRotation="0" wrapText="false" shrinkToFit="false"/>
    </xf>
    <xf xfId="0" fontId="3" numFmtId="3" fillId="0" borderId="2" applyFont="1" applyNumberFormat="1" applyFill="0" applyBorder="1" applyAlignment="0">
      <alignment textRotation="0" wrapText="false" shrinkToFit="false"/>
    </xf>
    <xf xfId="0" fontId="2" numFmtId="168" fillId="2" borderId="16" applyFont="1" applyNumberFormat="1" applyFill="1" applyBorder="1" applyAlignment="1">
      <alignment horizontal="right" textRotation="0" wrapText="false" shrinkToFit="false"/>
    </xf>
    <xf xfId="0" fontId="2" numFmtId="168" fillId="0" borderId="30" applyFont="1" applyNumberFormat="1" applyFill="0" applyBorder="1" applyAlignment="0">
      <alignment textRotation="0" wrapText="false" shrinkToFit="false"/>
    </xf>
    <xf xfId="0" fontId="2" numFmtId="168" fillId="0" borderId="16" applyFont="1" applyNumberFormat="1" applyFill="0" applyBorder="1" applyAlignment="0">
      <alignment textRotation="0" wrapText="false" shrinkToFit="false"/>
    </xf>
    <xf xfId="0" fontId="2" numFmtId="168" fillId="2" borderId="28" applyFont="1" applyNumberFormat="1" applyFill="1" applyBorder="1" applyAlignment="1">
      <alignment horizontal="right" textRotation="0" wrapText="false" shrinkToFit="false"/>
    </xf>
    <xf xfId="0" fontId="2" numFmtId="168" fillId="0" borderId="32" applyFont="1" applyNumberFormat="1" applyFill="0" applyBorder="1" applyAlignment="0">
      <alignment textRotation="0" wrapText="false" shrinkToFit="false"/>
    </xf>
    <xf xfId="0" fontId="2" numFmtId="168" fillId="0" borderId="41" applyFont="1" applyNumberFormat="1" applyFill="0" applyBorder="1" applyAlignment="0">
      <alignment textRotation="0" wrapText="false" shrinkToFit="false"/>
    </xf>
    <xf xfId="0" fontId="3" numFmtId="168" fillId="0" borderId="30" applyFont="1" applyNumberFormat="1" applyFill="0" applyBorder="1" applyAlignment="0">
      <alignment textRotation="0" wrapText="false" shrinkToFit="false"/>
    </xf>
    <xf xfId="0" fontId="3" numFmtId="168" fillId="0" borderId="16" applyFont="1" applyNumberFormat="1" applyFill="0" applyBorder="1" applyAlignment="0">
      <alignment textRotation="0" wrapText="false" shrinkToFit="false"/>
    </xf>
    <xf xfId="0" fontId="2" numFmtId="168" fillId="2" borderId="11" applyFont="1" applyNumberFormat="1" applyFill="1" applyBorder="1" applyAlignment="0">
      <alignment textRotation="0" wrapText="false" shrinkToFit="false"/>
    </xf>
    <xf xfId="0" fontId="3" numFmtId="0" fillId="0" borderId="41" applyFont="1" applyNumberFormat="0" applyFill="0" applyBorder="1" applyAlignment="0">
      <alignment textRotation="0" wrapText="false" shrinkToFit="false"/>
    </xf>
    <xf xfId="0" fontId="3" numFmtId="0" fillId="0" borderId="42" applyFont="1" applyNumberFormat="0" applyFill="0" applyBorder="1" applyAlignment="0">
      <alignment textRotation="0" wrapText="false" shrinkToFit="false"/>
    </xf>
    <xf xfId="0" fontId="2" numFmtId="168" fillId="0" borderId="16" applyFont="1" applyNumberFormat="1" applyFill="0" applyBorder="1" applyAlignment="0">
      <alignment textRotation="0" wrapText="false" shrinkToFit="false"/>
    </xf>
    <xf xfId="0" fontId="2" numFmtId="168" fillId="0" borderId="30" applyFont="1" applyNumberFormat="1" applyFill="0" applyBorder="1" applyAlignment="0">
      <alignment textRotation="0" wrapText="false" shrinkToFit="false"/>
    </xf>
    <xf xfId="0" fontId="2" numFmtId="168" fillId="0" borderId="32" applyFont="1" applyNumberFormat="1" applyFill="0" applyBorder="1" applyAlignment="0">
      <alignment textRotation="0" wrapText="false" shrinkToFit="false"/>
    </xf>
    <xf xfId="0" fontId="2" numFmtId="169" fillId="0" borderId="16" applyFont="1" applyNumberFormat="1" applyFill="0" applyBorder="1" applyAlignment="1">
      <alignment horizontal="right" textRotation="0" wrapText="false" shrinkToFit="false"/>
    </xf>
    <xf xfId="0" fontId="2" numFmtId="169" fillId="0" borderId="30" applyFont="1" applyNumberFormat="1" applyFill="0" applyBorder="1" applyAlignment="1">
      <alignment horizontal="right" textRotation="0" wrapText="false" shrinkToFit="false"/>
    </xf>
    <xf xfId="0" fontId="3" numFmtId="165" fillId="0" borderId="16" applyFont="1" applyNumberFormat="1" applyFill="0" applyBorder="1" applyAlignment="0">
      <alignment textRotation="0" wrapText="false" shrinkToFit="false"/>
    </xf>
    <xf xfId="0" fontId="3" numFmtId="165" fillId="0" borderId="30" applyFont="1" applyNumberFormat="1" applyFill="0" applyBorder="1" applyAlignment="0">
      <alignment textRotation="0" wrapText="false" shrinkToFit="false"/>
    </xf>
    <xf xfId="0" fontId="2" numFmtId="165" fillId="0" borderId="16" applyFont="1" applyNumberFormat="1" applyFill="0" applyBorder="1" applyAlignment="0">
      <alignment textRotation="0" wrapText="false" shrinkToFit="false"/>
    </xf>
    <xf xfId="0" fontId="2" numFmtId="165" fillId="0" borderId="30" applyFont="1" applyNumberFormat="1" applyFill="0" applyBorder="1" applyAlignment="0">
      <alignment textRotation="0" wrapText="false" shrinkToFit="false"/>
    </xf>
    <xf xfId="0" fontId="3" numFmtId="166" fillId="0" borderId="16" applyFont="1" applyNumberFormat="1" applyFill="0" applyBorder="1" applyAlignment="0">
      <alignment textRotation="0" wrapText="false" shrinkToFit="false"/>
    </xf>
    <xf xfId="0" fontId="3" numFmtId="165" fillId="2" borderId="16" applyFont="1" applyNumberFormat="1" applyFill="1" applyBorder="1" applyAlignment="0">
      <alignment textRotation="0" wrapText="false" shrinkToFit="false"/>
    </xf>
    <xf xfId="0" fontId="3" numFmtId="165" fillId="2" borderId="30" applyFont="1" applyNumberFormat="1" applyFill="1" applyBorder="1" applyAlignment="0">
      <alignment textRotation="0" wrapText="false" shrinkToFit="false"/>
    </xf>
    <xf xfId="0" fontId="3" numFmtId="0" fillId="0" borderId="43" applyFont="1" applyNumberFormat="0" applyFill="0" applyBorder="1" applyAlignment="0">
      <alignment textRotation="0" wrapText="false" shrinkToFit="false"/>
    </xf>
    <xf xfId="0" fontId="2" numFmtId="169" fillId="3" borderId="16" applyFont="1" applyNumberFormat="1" applyFill="1" applyBorder="1" applyAlignment="1">
      <alignment horizontal="right" textRotation="0" wrapText="false" shrinkToFit="false"/>
    </xf>
    <xf xfId="0" fontId="3" numFmtId="165" fillId="3" borderId="16" applyFont="1" applyNumberFormat="1" applyFill="1" applyBorder="1" applyAlignment="0">
      <alignment textRotation="0" wrapText="false" shrinkToFit="false"/>
    </xf>
    <xf xfId="0" fontId="3" numFmtId="169" fillId="3" borderId="16" applyFont="1" applyNumberFormat="1" applyFill="1" applyBorder="1" applyAlignment="1">
      <alignment horizontal="right" textRotation="0" wrapText="false" shrinkToFit="false"/>
    </xf>
    <xf xfId="0" fontId="2" numFmtId="165" fillId="3" borderId="16" applyFont="1" applyNumberFormat="1" applyFill="1" applyBorder="1" applyAlignment="0">
      <alignment textRotation="0" wrapText="false" shrinkToFit="false"/>
    </xf>
    <xf xfId="0" fontId="3" numFmtId="3" fillId="0" borderId="43" applyFont="1" applyNumberFormat="1" applyFill="0" applyBorder="1" applyAlignment="0">
      <alignment textRotation="0" wrapText="false" shrinkToFit="false"/>
    </xf>
    <xf xfId="0" fontId="3" numFmtId="3" fillId="0" borderId="44" applyFont="1" applyNumberFormat="1" applyFill="0" applyBorder="1" applyAlignment="0">
      <alignment textRotation="0" wrapText="false" shrinkToFit="false"/>
    </xf>
    <xf xfId="0" fontId="2" numFmtId="168" fillId="3" borderId="16" applyFont="1" applyNumberFormat="1" applyFill="1" applyBorder="1" applyAlignment="1">
      <alignment horizontal="right" textRotation="0" wrapText="false" shrinkToFit="false"/>
    </xf>
    <xf xfId="0" fontId="3" numFmtId="168" fillId="3" borderId="28" applyFont="1" applyNumberFormat="1" applyFill="1" applyBorder="1" applyAlignment="1">
      <alignment horizontal="right" textRotation="0" wrapText="false" shrinkToFit="false"/>
    </xf>
    <xf xfId="0" fontId="2" numFmtId="9" fillId="0" borderId="16"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0" borderId="28" applyFont="1" applyNumberFormat="1" applyFill="0" applyBorder="1" applyAlignment="0">
      <alignment textRotation="0" wrapText="false" shrinkToFit="false"/>
    </xf>
    <xf xfId="0" fontId="3" numFmtId="9" fillId="0" borderId="31" applyFont="1" applyNumberFormat="1" applyFill="0" applyBorder="1" applyAlignment="0">
      <alignment textRotation="0" wrapText="false" shrinkToFit="false"/>
    </xf>
    <xf xfId="0" fontId="3" numFmtId="9" fillId="0" borderId="43" applyFont="1" applyNumberFormat="1" applyFill="0" applyBorder="1" applyAlignment="0">
      <alignment textRotation="0" wrapText="false" shrinkToFit="false"/>
    </xf>
    <xf xfId="0" fontId="3" numFmtId="9" fillId="0" borderId="30" applyFont="1" applyNumberFormat="1" applyFill="0" applyBorder="1" applyAlignment="0">
      <alignment textRotation="0" wrapText="false" shrinkToFit="false"/>
    </xf>
    <xf xfId="0" fontId="2" numFmtId="9" fillId="3" borderId="16" applyFont="1" applyNumberFormat="1" applyFill="1" applyBorder="1" applyAlignment="1">
      <alignment horizontal="right" textRotation="0" wrapText="false" shrinkToFit="false"/>
    </xf>
    <xf xfId="0" fontId="3" numFmtId="9" fillId="3" borderId="16" applyFont="1" applyNumberFormat="1" applyFill="1" applyBorder="1" applyAlignment="1">
      <alignment horizontal="right" textRotation="0" wrapText="false" shrinkToFit="false"/>
    </xf>
    <xf xfId="0" fontId="3" numFmtId="9" fillId="3" borderId="28" applyFont="1" applyNumberFormat="1" applyFill="1" applyBorder="1" applyAlignment="1">
      <alignment horizontal="right" textRotation="0" wrapText="false" shrinkToFit="false"/>
    </xf>
    <xf xfId="0" fontId="3" numFmtId="9" fillId="0" borderId="27" applyFont="1" applyNumberFormat="1" applyFill="0" applyBorder="1" applyAlignment="0">
      <alignment textRotation="0" wrapText="false" shrinkToFit="false"/>
    </xf>
    <xf xfId="0" fontId="2" numFmtId="9" fillId="0" borderId="16"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168" fillId="0" borderId="45" applyFont="1" applyNumberFormat="1" applyFill="0" applyBorder="1" applyAlignment="1">
      <alignment horizontal="right" textRotation="0" wrapText="false" shrinkToFit="false"/>
    </xf>
    <xf xfId="0" fontId="2" numFmtId="168" fillId="0" borderId="46" applyFont="1" applyNumberFormat="1" applyFill="0" applyBorder="1" applyAlignment="1">
      <alignment horizontal="right" textRotation="0" wrapText="false" shrinkToFit="false"/>
    </xf>
    <xf xfId="0" fontId="3" numFmtId="168" fillId="0" borderId="45" applyFont="1" applyNumberFormat="1" applyFill="0" applyBorder="1" applyAlignment="1">
      <alignment horizontal="right" textRotation="0" wrapText="false" shrinkToFit="false"/>
    </xf>
    <xf xfId="0" fontId="3" numFmtId="168" fillId="0" borderId="46" applyFont="1" applyNumberFormat="1" applyFill="0" applyBorder="1" applyAlignment="1">
      <alignment horizontal="right" textRotation="0" wrapText="false" shrinkToFit="false"/>
    </xf>
    <xf xfId="0" fontId="3" numFmtId="168" fillId="0" borderId="47" applyFont="1" applyNumberFormat="1" applyFill="0" applyBorder="1" applyAlignment="1">
      <alignment horizontal="right" textRotation="0" wrapText="false" shrinkToFit="false"/>
    </xf>
    <xf xfId="0" fontId="3" numFmtId="168" fillId="0" borderId="48" applyFont="1" applyNumberFormat="1" applyFill="0" applyBorder="1" applyAlignment="1">
      <alignment horizontal="right" textRotation="0" wrapText="false" shrinkToFit="false"/>
    </xf>
    <xf xfId="0" fontId="3" numFmtId="164" fillId="0" borderId="33" applyFont="1" applyNumberFormat="1" applyFill="0" applyBorder="1" applyAlignment="0">
      <alignment textRotation="0" wrapText="false" shrinkToFit="false"/>
    </xf>
    <xf xfId="0" fontId="3" numFmtId="9" fillId="0" borderId="49" applyFont="1" applyNumberFormat="1"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0">
      <alignment textRotation="0" wrapText="false" shrinkToFit="false"/>
    </xf>
    <xf xfId="0" fontId="3" numFmtId="0" fillId="0" borderId="49" applyFont="1" applyNumberFormat="0" applyFill="0" applyBorder="1" applyAlignment="0">
      <alignment textRotation="0" wrapText="false" shrinkToFit="false"/>
    </xf>
    <xf xfId="0" fontId="3" numFmtId="0" fillId="0" borderId="51" applyFont="1" applyNumberFormat="0" applyFill="0" applyBorder="1" applyAlignment="1">
      <alignment horizontal="left" textRotation="0" wrapText="false" shrinkToFit="false"/>
    </xf>
    <xf xfId="0" fontId="3" numFmtId="3" fillId="0" borderId="52" applyFont="1" applyNumberFormat="1" applyFill="0" applyBorder="1"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0" fillId="5" borderId="54" applyFont="1" applyNumberFormat="0" applyFill="1" applyBorder="1" applyAlignment="1">
      <alignment horizontal="left" vertical="center" textRotation="0" wrapText="false" shrinkToFit="false"/>
    </xf>
    <xf xfId="0" fontId="2" numFmtId="0" fillId="5" borderId="55"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5" borderId="56" applyFont="1" applyNumberFormat="0" applyFill="1" applyBorder="1" applyAlignment="1">
      <alignment horizontal="center" vertical="center" textRotation="0" wrapText="false" shrinkToFit="false"/>
    </xf>
    <xf xfId="0" fontId="2" numFmtId="0" fillId="0" borderId="57" applyFont="1" applyNumberFormat="0" applyFill="0" applyBorder="1" applyAlignment="1">
      <alignment horizontal="left" textRotation="0" wrapText="false" shrinkToFit="false" indent="1"/>
    </xf>
    <xf xfId="0" fontId="2" numFmtId="3" fillId="0" borderId="58" applyFont="1" applyNumberFormat="1" applyFill="0" applyBorder="1" applyAlignment="0">
      <alignment textRotation="0" wrapText="false" shrinkToFit="false"/>
    </xf>
    <xf xfId="0" fontId="2" numFmtId="3" fillId="0" borderId="59" applyFont="1" applyNumberFormat="1" applyFill="0" applyBorder="1" applyAlignment="0">
      <alignment textRotation="0" wrapText="false" shrinkToFit="false"/>
    </xf>
    <xf xfId="0" fontId="2" numFmtId="0" fillId="5" borderId="60" applyFont="1" applyNumberFormat="0" applyFill="1" applyBorder="1" applyAlignment="1">
      <alignment horizontal="center" vertical="center" textRotation="0" wrapText="false" shrinkToFit="false"/>
    </xf>
    <xf xfId="0" fontId="2" numFmtId="3" fillId="0" borderId="61" applyFont="1" applyNumberFormat="1" applyFill="0" applyBorder="1" applyAlignment="0">
      <alignment textRotation="0" wrapText="false" shrinkToFit="false"/>
    </xf>
    <xf xfId="0" fontId="2" numFmtId="168" fillId="4" borderId="59" applyFont="1" applyNumberFormat="1" applyFill="1" applyBorder="1" applyAlignment="0">
      <alignment textRotation="0" wrapText="false" shrinkToFit="false"/>
    </xf>
    <xf xfId="0" fontId="2" numFmtId="3" fillId="4" borderId="59" applyFont="1" applyNumberFormat="1" applyFill="1" applyBorder="1" applyAlignment="0">
      <alignment textRotation="0" wrapText="false" shrinkToFit="false"/>
    </xf>
    <xf xfId="0" fontId="2" numFmtId="9" fillId="0" borderId="62"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64" applyFont="1" applyNumberFormat="1" applyFill="0" applyBorder="1" applyAlignment="0">
      <alignment textRotation="0" wrapText="false" shrinkToFit="false"/>
    </xf>
    <xf xfId="0" fontId="2" numFmtId="9" fillId="3" borderId="63" applyFont="1" applyNumberFormat="1" applyFill="1" applyBorder="1" applyAlignment="1">
      <alignment horizontal="right" textRotation="0" wrapText="false" shrinkToFit="false"/>
    </xf>
    <xf xfId="0" fontId="2" numFmtId="0" fillId="5" borderId="65" applyFont="1" applyNumberFormat="0" applyFill="1" applyBorder="1" applyAlignment="1">
      <alignment horizontal="left" vertical="center" textRotation="0" wrapText="false" shrinkToFit="false"/>
    </xf>
    <xf xfId="0" fontId="3" numFmtId="0" fillId="0" borderId="66" applyFont="1" applyNumberFormat="0" applyFill="0" applyBorder="1" applyAlignment="0">
      <alignment textRotation="0" wrapText="false" shrinkToFit="false"/>
    </xf>
    <xf xfId="0" fontId="2" numFmtId="0" fillId="0" borderId="67" applyFont="1" applyNumberFormat="0" applyFill="0" applyBorder="1" applyAlignment="0">
      <alignment textRotation="0" wrapText="false" shrinkToFit="false"/>
    </xf>
    <xf xfId="0" fontId="2" numFmtId="9" fillId="0" borderId="63" applyFont="1" applyNumberFormat="1" applyFill="0" applyBorder="1" applyAlignment="1">
      <alignment horizontal="right" textRotation="0" wrapText="false" shrinkToFit="false"/>
    </xf>
    <xf xfId="0" fontId="2" numFmtId="0" fillId="0" borderId="68" applyFont="1" applyNumberFormat="0" applyFill="0" applyBorder="1" applyAlignment="0">
      <alignment textRotation="0" wrapText="false" shrinkToFit="false"/>
    </xf>
    <xf xfId="0" fontId="2" numFmtId="0" fillId="0" borderId="57" applyFont="1" applyNumberFormat="0" applyFill="0" applyBorder="1" applyAlignment="0">
      <alignment textRotation="0" wrapText="false" shrinkToFit="false"/>
    </xf>
    <xf xfId="0" fontId="2" numFmtId="168" fillId="0" borderId="59" applyFont="1" applyNumberFormat="1" applyFill="0" applyBorder="1" applyAlignment="1">
      <alignment horizontal="right" textRotation="0" wrapText="false" shrinkToFit="false"/>
    </xf>
    <xf xfId="0" fontId="2" numFmtId="168" fillId="0" borderId="69" applyFont="1" applyNumberFormat="1" applyFill="0" applyBorder="1" applyAlignment="1">
      <alignment horizontal="right" textRotation="0" wrapText="false" shrinkToFit="false"/>
    </xf>
    <xf xfId="0" fontId="2" numFmtId="168" fillId="0" borderId="58" applyFont="1" applyNumberFormat="1" applyFill="0" applyBorder="1" applyAlignment="1">
      <alignment horizontal="right" textRotation="0" wrapText="false" shrinkToFit="false"/>
    </xf>
    <xf xfId="0" fontId="2" numFmtId="168" fillId="3" borderId="59" applyFont="1" applyNumberFormat="1" applyFill="1" applyBorder="1" applyAlignment="1">
      <alignment horizontal="right" textRotation="0" wrapText="false" shrinkToFit="false"/>
    </xf>
    <xf xfId="0" fontId="2" numFmtId="168" fillId="2" borderId="49" applyFont="1" applyNumberFormat="1" applyFill="1" applyBorder="1" applyAlignment="1">
      <alignment horizontal="right" textRotation="0" wrapText="false" shrinkToFit="false"/>
    </xf>
    <xf xfId="0" fontId="3" numFmtId="0" fillId="0" borderId="70" applyFont="1" applyNumberFormat="0" applyFill="0" applyBorder="1" applyAlignment="0">
      <alignment textRotation="0" wrapText="false" shrinkToFit="false"/>
    </xf>
    <xf xfId="0" fontId="2" numFmtId="164" fillId="0" borderId="58"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9"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2" numFmtId="164" fillId="0" borderId="69" applyFont="1" applyNumberFormat="1" applyFill="0" applyBorder="1" applyAlignment="1">
      <alignment horizontal="right" textRotation="0" wrapText="false" shrinkToFit="false"/>
    </xf>
    <xf xfId="0" fontId="2" numFmtId="0" fillId="0" borderId="53" applyFont="1" applyNumberFormat="0" applyFill="0" applyBorder="1" applyAlignment="0">
      <alignment textRotation="0" wrapText="false" shrinkToFit="false"/>
    </xf>
    <xf xfId="0" fontId="3" numFmtId="0" fillId="0" borderId="53" applyFont="1" applyNumberFormat="0" applyFill="0" applyBorder="1" applyAlignment="1">
      <alignment horizontal="left" vertical="center" textRotation="0" wrapText="false" shrinkToFit="false" indent="1"/>
    </xf>
    <xf xfId="0" fontId="3" numFmtId="0" fillId="2" borderId="53" applyFont="1" applyNumberFormat="0" applyFill="1" applyBorder="1" applyAlignment="0">
      <alignment textRotation="0" wrapText="false" shrinkToFit="false"/>
    </xf>
    <xf xfId="0" fontId="3" numFmtId="0" fillId="0" borderId="53" applyFont="1" applyNumberFormat="0" applyFill="0" applyBorder="1" applyAlignment="0">
      <alignment textRotation="0" wrapText="false" shrinkToFit="false"/>
    </xf>
    <xf xfId="0" fontId="3" numFmtId="166" fillId="0" borderId="53" applyFont="1" applyNumberFormat="1" applyFill="0" applyBorder="1" applyAlignment="1">
      <alignment horizontal="left" textRotation="0" wrapText="false" shrinkToFit="false" indent="1"/>
    </xf>
    <xf xfId="0" fontId="3" numFmtId="0" fillId="0" borderId="71" applyFont="1" applyNumberFormat="0" applyFill="0" applyBorder="1" applyAlignment="0">
      <alignment textRotation="0" wrapText="false" shrinkToFit="false"/>
    </xf>
    <xf xfId="0" fontId="3" numFmtId="0" fillId="0" borderId="62" applyFont="1" applyNumberFormat="0" applyFill="0" applyBorder="1" applyAlignment="0">
      <alignment textRotation="0" wrapText="false" shrinkToFit="false"/>
    </xf>
    <xf xfId="0" fontId="3" numFmtId="0" fillId="0" borderId="63" applyFont="1" applyNumberFormat="0" applyFill="0" applyBorder="1" applyAlignment="0">
      <alignment textRotation="0" wrapText="false" shrinkToFit="false"/>
    </xf>
    <xf xfId="0" fontId="3" numFmtId="0" fillId="0" borderId="64" applyFont="1" applyNumberFormat="0" applyFill="0" applyBorder="1" applyAlignment="0">
      <alignment textRotation="0" wrapText="false" shrinkToFit="false"/>
    </xf>
    <xf xfId="0" fontId="3" numFmtId="0" fillId="0" borderId="52" applyFont="1" applyNumberFormat="0" applyFill="0" applyBorder="1" applyAlignment="0">
      <alignment textRotation="0" wrapText="false" shrinkToFit="false"/>
    </xf>
    <xf xfId="0" fontId="3" numFmtId="0" fillId="0" borderId="72" applyFont="1" applyNumberFormat="0"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3" numFmtId="168" fillId="3" borderId="63" applyFont="1" applyNumberFormat="1" applyFill="1" applyBorder="1" applyAlignment="1">
      <alignment horizontal="right" textRotation="0" wrapText="false" shrinkToFit="false"/>
    </xf>
    <xf xfId="0" fontId="3" numFmtId="3" fillId="0" borderId="49" applyFont="1" applyNumberFormat="1" applyFill="0" applyBorder="1" applyAlignment="0">
      <alignment textRotation="0" wrapText="false" shrinkToFit="false"/>
    </xf>
    <xf xfId="0" fontId="2" numFmtId="168" fillId="0" borderId="63" applyFont="1" applyNumberFormat="1" applyFill="0" applyBorder="1" applyAlignment="1">
      <alignment horizontal="right" textRotation="0" wrapText="false" shrinkToFit="false"/>
    </xf>
    <xf xfId="0" fontId="2" numFmtId="168" fillId="3" borderId="63" applyFont="1" applyNumberFormat="1" applyFill="1" applyBorder="1" applyAlignment="1">
      <alignment horizontal="right" textRotation="0" wrapText="false" shrinkToFit="false"/>
    </xf>
    <xf xfId="0" fontId="2" numFmtId="164" fillId="0" borderId="63" applyFont="1" applyNumberFormat="1" applyFill="0" applyBorder="1" applyAlignment="1">
      <alignment horizontal="right" textRotation="0" wrapText="false" shrinkToFit="false"/>
    </xf>
    <xf xfId="0" fontId="2" numFmtId="169" fillId="3" borderId="63" applyFont="1" applyNumberFormat="1" applyFill="1" applyBorder="1" applyAlignment="1">
      <alignment horizontal="right" textRotation="0" wrapText="false" shrinkToFit="false"/>
    </xf>
    <xf xfId="0" fontId="2" numFmtId="0" fillId="0" borderId="73" applyFont="1" applyNumberFormat="0" applyFill="0" applyBorder="1" applyAlignment="0">
      <alignment textRotation="0" wrapText="false" shrinkToFit="false"/>
    </xf>
    <xf xfId="0" fontId="2" numFmtId="3" fillId="0" borderId="63" applyFont="1" applyNumberFormat="1" applyFill="0" applyBorder="1" applyAlignment="0">
      <alignment textRotation="0" wrapText="false" shrinkToFit="false"/>
    </xf>
    <xf xfId="0" fontId="2" numFmtId="164" fillId="0" borderId="63" applyFont="1" applyNumberFormat="1" applyFill="0" applyBorder="1" applyAlignment="0">
      <alignment textRotation="0" wrapText="false" shrinkToFit="false"/>
    </xf>
    <xf xfId="0" fontId="2" numFmtId="169" fillId="0" borderId="63" applyFont="1" applyNumberFormat="1" applyFill="0" applyBorder="1" applyAlignment="1">
      <alignment horizontal="right" textRotation="0" wrapText="false" shrinkToFit="false"/>
    </xf>
    <xf xfId="0" fontId="3" numFmtId="0" fillId="2" borderId="53" applyFont="1" applyNumberFormat="0" applyFill="1" applyBorder="1" applyAlignment="0">
      <alignment textRotation="0" wrapText="false" shrinkToFit="false"/>
    </xf>
    <xf xfId="0" fontId="3" numFmtId="0" fillId="0" borderId="74" applyFont="1" applyNumberFormat="0" applyFill="0" applyBorder="1" applyAlignment="0">
      <alignment textRotation="0" wrapText="false" shrinkToFit="false"/>
    </xf>
    <xf xfId="0" fontId="3" numFmtId="0" fillId="0" borderId="75" applyFont="1" applyNumberFormat="0" applyFill="0" applyBorder="1" applyAlignment="0">
      <alignment textRotation="0" wrapText="false" shrinkToFit="false"/>
    </xf>
    <xf xfId="0" fontId="3" numFmtId="0" fillId="0" borderId="76" applyFont="1" applyNumberFormat="0" applyFill="0" applyBorder="1" applyAlignment="1">
      <alignment horizontal="left" textRotation="0" wrapText="false" shrinkToFit="false"/>
    </xf>
    <xf xfId="0" fontId="3" numFmtId="0" fillId="0" borderId="68" applyFont="1" applyNumberFormat="0" applyFill="0" applyBorder="1" applyAlignment="1">
      <alignment horizontal="left" textRotation="0" wrapText="false" shrinkToFit="false" indent="1"/>
    </xf>
    <xf xfId="0" fontId="3" numFmtId="0" fillId="0" borderId="73" applyFont="1" applyNumberFormat="0" applyFill="0" applyBorder="1" applyAlignment="1">
      <alignment horizontal="left" textRotation="0" wrapText="false" shrinkToFit="false" indent="1"/>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1">
      <alignment horizontal="left" vertical="center" textRotation="0" wrapText="false" shrinkToFit="false" indent="1"/>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166" fillId="0" borderId="68" applyFont="1" applyNumberFormat="1" applyFill="0" applyBorder="1" applyAlignment="1">
      <alignment horizontal="left" textRotation="0" wrapText="false" shrinkToFit="false" indent="1"/>
    </xf>
    <xf xfId="0" fontId="3" numFmtId="0" fillId="2" borderId="68" applyFont="1" applyNumberFormat="0" applyFill="1" applyBorder="1" applyAlignment="0">
      <alignment textRotation="0" wrapText="false" shrinkToFit="false"/>
    </xf>
    <xf xfId="0" fontId="3" numFmtId="0" fillId="0" borderId="77" applyFont="1" applyNumberFormat="0"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75" applyFont="1" applyNumberFormat="1" applyFill="0" applyBorder="1" applyAlignment="1">
      <alignment horizontal="right" textRotation="0" wrapText="false" shrinkToFit="false"/>
    </xf>
    <xf xfId="0" fontId="2" numFmtId="3" fillId="0" borderId="74" applyFont="1" applyNumberFormat="1" applyFill="0" applyBorder="1" applyAlignment="0">
      <alignment textRotation="0" wrapText="false" shrinkToFit="false"/>
    </xf>
    <xf xfId="0" fontId="2" numFmtId="168" fillId="0" borderId="75" applyFont="1" applyNumberFormat="1" applyFill="0" applyBorder="1" applyAlignment="1">
      <alignment horizontal="right" textRotation="0" wrapText="false" shrinkToFit="false"/>
    </xf>
    <xf xfId="0" fontId="2" numFmtId="164" fillId="0" borderId="74" applyFont="1" applyNumberFormat="1" applyFill="0" applyBorder="1" applyAlignment="0">
      <alignment textRotation="0" wrapText="false" shrinkToFit="false"/>
    </xf>
    <xf xfId="0" fontId="3" numFmtId="168" fillId="0" borderId="74" applyFont="1" applyNumberFormat="1" applyFill="0" applyBorder="1" applyAlignment="1">
      <alignment horizontal="right" textRotation="0" wrapText="false" shrinkToFit="false"/>
    </xf>
    <xf xfId="0" fontId="3" numFmtId="168" fillId="0" borderId="75" applyFont="1" applyNumberFormat="1" applyFill="0" applyBorder="1" applyAlignment="1">
      <alignment horizontal="right" textRotation="0" wrapText="false" shrinkToFit="false"/>
    </xf>
    <xf xfId="0" fontId="2" numFmtId="9" fillId="0" borderId="75" applyFont="1" applyNumberFormat="1" applyFill="0" applyBorder="1" applyAlignment="0">
      <alignment textRotation="0" wrapText="false" shrinkToFit="false"/>
    </xf>
    <xf xfId="0" fontId="2" numFmtId="168" fillId="0" borderId="74" applyFont="1" applyNumberFormat="1" applyFill="0" applyBorder="1" applyAlignment="1">
      <alignment horizontal="right" textRotation="0" wrapText="false" shrinkToFit="false"/>
    </xf>
    <xf xfId="0" fontId="2" numFmtId="164" fillId="0" borderId="74" applyFont="1" applyNumberFormat="1" applyFill="0" applyBorder="1" applyAlignment="1">
      <alignment horizontal="right" textRotation="0" wrapText="false" shrinkToFit="false"/>
    </xf>
    <xf xfId="0" fontId="2" numFmtId="164" fillId="0" borderId="75" applyFont="1" applyNumberFormat="1" applyFill="0" applyBorder="1" applyAlignment="1">
      <alignment horizontal="right" textRotation="0" wrapText="false" shrinkToFit="false"/>
    </xf>
    <xf xfId="0" fontId="3" numFmtId="168" fillId="3" borderId="74" applyFont="1" applyNumberFormat="1" applyFill="1" applyBorder="1" applyAlignment="1">
      <alignment horizontal="right" textRotation="0" wrapText="false" shrinkToFit="false"/>
    </xf>
    <xf xfId="0" fontId="2" numFmtId="9" fillId="3" borderId="74" applyFont="1" applyNumberFormat="1" applyFill="1" applyBorder="1" applyAlignment="1">
      <alignment horizontal="right" textRotation="0" wrapText="false" shrinkToFit="false"/>
    </xf>
    <xf xfId="0" fontId="2" numFmtId="168" fillId="3" borderId="74" applyFont="1" applyNumberFormat="1" applyFill="1" applyBorder="1" applyAlignment="1">
      <alignment horizontal="right" textRotation="0" wrapText="false" shrinkToFit="false"/>
    </xf>
    <xf xfId="0" fontId="2" numFmtId="169" fillId="3" borderId="74" applyFont="1" applyNumberFormat="1" applyFill="1" applyBorder="1" applyAlignment="1">
      <alignment horizontal="right" textRotation="0" wrapText="false" shrinkToFit="false"/>
    </xf>
    <xf xfId="0" fontId="2" numFmtId="168" fillId="0" borderId="28" applyFont="1" applyNumberFormat="1" applyFill="0" applyBorder="1" applyAlignment="1">
      <alignment horizontal="right" textRotation="0" wrapText="false" shrinkToFit="false"/>
    </xf>
    <xf xfId="0" fontId="2" numFmtId="164" fillId="0" borderId="28" applyFont="1" applyNumberFormat="1" applyFill="0" applyBorder="1" applyAlignment="1">
      <alignment horizontal="right" textRotation="0" wrapText="false" shrinkToFit="false"/>
    </xf>
    <xf xfId="0" fontId="2" numFmtId="169" fillId="3" borderId="28" applyFont="1" applyNumberFormat="1" applyFill="1" applyBorder="1" applyAlignment="1">
      <alignment horizontal="right" textRotation="0" wrapText="false" shrinkToFit="false"/>
    </xf>
    <xf xfId="0" fontId="2" numFmtId="0" fillId="5" borderId="60" applyFont="1" applyNumberFormat="0" applyFill="1" applyBorder="1" applyAlignment="1">
      <alignment horizontal="center" vertical="center" textRotation="0" wrapText="false" shrinkToFit="false"/>
    </xf>
    <xf xfId="0" fontId="3" numFmtId="0" fillId="0" borderId="77" applyFont="1" applyNumberFormat="0" applyFill="0" applyBorder="1" applyAlignment="1">
      <alignment horizontal="left" textRotation="0" wrapText="false" shrinkToFit="false" indent="1"/>
    </xf>
    <xf xfId="0" fontId="2" numFmtId="0" fillId="0" borderId="78" applyFont="1" applyNumberFormat="0" applyFill="0" applyBorder="1" applyAlignment="1">
      <alignment horizontal="left" textRotation="0" wrapText="false" shrinkToFit="false" indent="1"/>
    </xf>
    <xf xfId="0" fontId="2" numFmtId="3" fillId="0" borderId="59" applyFont="1" applyNumberFormat="1" applyFill="0" applyBorder="1" applyAlignment="1">
      <alignment horizontal="right" textRotation="0" wrapText="false" shrinkToFit="false"/>
    </xf>
    <xf xfId="0" fontId="2" numFmtId="164" fillId="0" borderId="59" applyFont="1" applyNumberFormat="1" applyFill="0" applyBorder="1" applyAlignment="1">
      <alignment horizontal="right" textRotation="0" wrapText="false" shrinkToFit="false"/>
    </xf>
    <xf xfId="0" fontId="3" numFmtId="0" fillId="2" borderId="68" applyFont="1" applyNumberFormat="0" applyFill="1" applyBorder="1" applyAlignment="0">
      <alignment textRotation="0" wrapText="false" shrinkToFit="false"/>
    </xf>
    <xf xfId="0" fontId="3" numFmtId="0" fillId="0" borderId="73" applyFont="1" applyNumberFormat="0" applyFill="0" applyBorder="1" applyAlignment="0">
      <alignment textRotation="0" wrapText="false" shrinkToFit="false"/>
    </xf>
    <xf xfId="0" fontId="2" numFmtId="9" fillId="0" borderId="59" applyFont="1" applyNumberFormat="1" applyFill="0" applyBorder="1" applyAlignment="1">
      <alignment horizontal="right" textRotation="0" wrapText="false" shrinkToFit="false"/>
    </xf>
    <xf xfId="0" fontId="2" numFmtId="9" fillId="4" borderId="59" applyFont="1" applyNumberFormat="1" applyFill="1" applyBorder="1" applyAlignment="1">
      <alignment horizontal="right" textRotation="0" wrapText="false" shrinkToFit="false"/>
    </xf>
    <xf xfId="0" fontId="3" numFmtId="1" fillId="0" borderId="16" applyFont="1" applyNumberFormat="1" applyFill="0" applyBorder="1" applyAlignment="1">
      <alignment horizontal="right" textRotation="0" wrapText="false" shrinkToFit="false"/>
    </xf>
    <xf xfId="0" fontId="2" numFmtId="3" fillId="0" borderId="79" applyFont="1" applyNumberFormat="1" applyFill="0" applyBorder="1" applyAlignment="0">
      <alignment textRotation="0" wrapText="false" shrinkToFit="false"/>
    </xf>
    <xf xfId="0" fontId="2" numFmtId="3" fillId="0" borderId="8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2" numFmtId="9" fillId="0" borderId="79" applyFont="1" applyNumberFormat="1" applyFill="0" applyBorder="1" applyAlignment="1">
      <alignment horizontal="right" textRotation="0" wrapText="false" shrinkToFit="false"/>
    </xf>
    <xf xfId="0" fontId="2" numFmtId="9" fillId="0" borderId="80" applyFont="1" applyNumberFormat="1" applyFill="0" applyBorder="1" applyAlignment="1">
      <alignment horizontal="right" textRotation="0" wrapText="false" shrinkToFit="false"/>
    </xf>
    <xf xfId="0" fontId="3" numFmtId="3" fillId="0" borderId="27" applyFont="1" applyNumberFormat="1" applyFill="0" applyBorder="1" applyAlignment="0">
      <alignment textRotation="0" wrapText="false" shrinkToFit="false"/>
    </xf>
    <xf xfId="0" fontId="3" numFmtId="164" fillId="0" borderId="16" applyFont="1" applyNumberFormat="1" applyFill="0" applyBorder="1" applyAlignment="1">
      <alignment horizontal="right" textRotation="0" wrapText="false" shrinkToFit="false"/>
    </xf>
    <xf xfId="0" fontId="2" numFmtId="164" fillId="0" borderId="79" applyFont="1" applyNumberFormat="1" applyFill="0" applyBorder="1" applyAlignment="1">
      <alignment horizontal="right" textRotation="0" wrapText="false" shrinkToFit="false"/>
    </xf>
    <xf xfId="0" fontId="2" numFmtId="164" fillId="0" borderId="80" applyFont="1" applyNumberFormat="1" applyFill="0" applyBorder="1" applyAlignment="1">
      <alignment horizontal="right" textRotation="0" wrapText="false" shrinkToFit="false"/>
    </xf>
    <xf xfId="0" fontId="2" numFmtId="3" fillId="4" borderId="79" applyFont="1" applyNumberFormat="1" applyFill="1" applyBorder="1" applyAlignment="0">
      <alignment textRotation="0" wrapText="false" shrinkToFit="false"/>
    </xf>
    <xf xfId="0" fontId="2" numFmtId="9" fillId="4" borderId="79" applyFont="1" applyNumberFormat="1" applyFill="1" applyBorder="1" applyAlignment="1">
      <alignment horizontal="right" textRotation="0" wrapText="false" shrinkToFit="false"/>
    </xf>
    <xf xfId="0" fontId="3" numFmtId="1" fillId="0" borderId="30" applyFont="1" applyNumberFormat="1" applyFill="0" applyBorder="1" applyAlignment="1">
      <alignment horizontal="right" textRotation="0" wrapText="false" shrinkToFit="false"/>
    </xf>
    <xf xfId="0" fontId="2" numFmtId="9" fillId="0" borderId="81" applyFont="1" applyNumberFormat="1" applyFill="0" applyBorder="1" applyAlignment="1">
      <alignment horizontal="right" textRotation="0" wrapText="false" shrinkToFit="false"/>
    </xf>
    <xf xfId="0" fontId="3" numFmtId="3" fillId="0" borderId="30" applyFont="1" applyNumberFormat="1" applyFill="0" applyBorder="1" applyAlignment="1">
      <alignment horizontal="right" textRotation="0" wrapText="false" shrinkToFit="false"/>
    </xf>
    <xf xfId="0" fontId="2" numFmtId="3" fillId="0" borderId="79" applyFont="1" applyNumberFormat="1" applyFill="0" applyBorder="1" applyAlignment="1">
      <alignment horizontal="right" textRotation="0" wrapText="false" shrinkToFit="false"/>
    </xf>
    <xf xfId="0" fontId="2" numFmtId="3" fillId="0" borderId="80" applyFont="1" applyNumberFormat="1" applyFill="0" applyBorder="1" applyAlignment="1">
      <alignment horizontal="right" textRotation="0" wrapText="false" shrinkToFit="false"/>
    </xf>
    <xf xfId="0" fontId="3" numFmtId="0" fillId="0" borderId="82"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1">
      <alignment horizontal="left" textRotation="0" wrapText="false" shrinkToFit="false" indent="1"/>
    </xf>
    <xf xfId="0" fontId="3" numFmtId="0" fillId="0" borderId="39" applyFont="1" applyNumberFormat="0" applyFill="0" applyBorder="1" applyAlignment="1">
      <alignment horizontal="left" textRotation="0" wrapText="false" shrinkToFit="false" indent="1"/>
    </xf>
    <xf xfId="0" fontId="3" numFmtId="0" fillId="2" borderId="34" applyFont="1" applyNumberFormat="0" applyFill="1" applyBorder="1" applyAlignment="1">
      <alignment horizontal="left" vertical="center" textRotation="0" wrapText="false" shrinkToFit="false" indent="1"/>
    </xf>
    <xf xfId="0" fontId="3" numFmtId="0" fillId="2" borderId="34" applyFont="1" applyNumberFormat="0" applyFill="1" applyBorder="1" applyAlignment="1">
      <alignment horizontal="left" textRotation="0" wrapText="false" shrinkToFit="false" indent="1"/>
    </xf>
    <xf xfId="0" fontId="2" numFmtId="0" fillId="2" borderId="34" applyFont="1" applyNumberFormat="0" applyFill="1" applyBorder="1" applyAlignment="0">
      <alignment textRotation="0" wrapText="false" shrinkToFit="false"/>
    </xf>
    <xf xfId="0" fontId="2" numFmtId="0" fillId="0" borderId="34" applyFont="1" applyNumberFormat="0" applyFill="0" applyBorder="1" applyAlignment="0">
      <alignment textRotation="0" wrapText="false" shrinkToFit="false"/>
    </xf>
    <xf xfId="0" fontId="3" numFmtId="0" fillId="0" borderId="34" applyFont="1" applyNumberFormat="0" applyFill="0" applyBorder="1" applyAlignment="0">
      <alignment textRotation="0" wrapText="false" shrinkToFit="false"/>
    </xf>
    <xf xfId="0" fontId="3" numFmtId="166" fillId="0" borderId="34" applyFont="1" applyNumberFormat="1" applyFill="0" applyBorder="1" applyAlignment="1">
      <alignment horizontal="left" textRotation="0" wrapText="false" shrinkToFit="false" indent="1"/>
    </xf>
    <xf xfId="0" fontId="3" numFmtId="0" fillId="0" borderId="83" applyFont="1" applyNumberFormat="0" applyFill="0" applyBorder="1" applyAlignment="0">
      <alignment textRotation="0" wrapText="false" shrinkToFit="false"/>
    </xf>
    <xf xfId="0" fontId="2" numFmtId="0" fillId="0" borderId="34" applyFont="1" applyNumberFormat="0" applyFill="0" applyBorder="1" applyAlignment="0">
      <alignment textRotation="0" wrapText="false" shrinkToFit="false"/>
    </xf>
    <xf xfId="0" fontId="2" numFmtId="165" fillId="2" borderId="63" applyFont="1" applyNumberFormat="1" applyFill="1" applyBorder="1" applyAlignment="0">
      <alignment textRotation="0" wrapText="false" shrinkToFit="false"/>
    </xf>
    <xf xfId="0" fontId="2" numFmtId="169" fillId="2" borderId="63" applyFont="1" applyNumberFormat="1" applyFill="1" applyBorder="1" applyAlignment="0">
      <alignment textRotation="0" wrapText="false" shrinkToFit="false"/>
    </xf>
    <xf xfId="0" fontId="3" numFmtId="2" fillId="0" borderId="84" applyFont="1" applyNumberFormat="1" applyFill="0" applyBorder="1" applyAlignment="0">
      <alignment textRotation="0" wrapText="false" shrinkToFit="false"/>
    </xf>
    <xf xfId="0" fontId="3" numFmtId="2" fillId="0" borderId="22" applyFont="1" applyNumberFormat="1" applyFill="0" applyBorder="1" applyAlignment="0">
      <alignment textRotation="0" wrapText="false" shrinkToFit="false"/>
    </xf>
    <xf xfId="0" fontId="3" numFmtId="9" fillId="0" borderId="52" applyFont="1" applyNumberFormat="1" applyFill="0" applyBorder="1" applyAlignment="0">
      <alignment textRotation="0" wrapText="false" shrinkToFit="false"/>
    </xf>
    <xf xfId="0" fontId="2" numFmtId="165" fillId="0" borderId="74" applyFont="1" applyNumberFormat="1" applyFill="0" applyBorder="1" applyAlignment="0">
      <alignment textRotation="0" wrapText="false" shrinkToFit="false"/>
    </xf>
    <xf xfId="0" fontId="2" numFmtId="165"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2" numFmtId="164" fillId="0" borderId="29" applyFont="1" applyNumberFormat="1" applyFill="0" applyBorder="1" applyAlignment="1">
      <alignment horizontal="right" textRotation="0" wrapText="false" shrinkToFit="false"/>
    </xf>
    <xf xfId="0" fontId="2" numFmtId="164" fillId="0" borderId="32" applyFont="1" applyNumberFormat="1" applyFill="0" applyBorder="1" applyAlignment="1">
      <alignment horizontal="right" textRotation="0" wrapText="false" shrinkToFit="false"/>
    </xf>
    <xf xfId="0" fontId="2" numFmtId="164" fillId="4" borderId="29"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2" numFmtId="165" fillId="0" borderId="28" applyFont="1" applyNumberFormat="1" applyFill="0" applyBorder="1" applyAlignment="0">
      <alignment textRotation="0" wrapText="false" shrinkToFit="false"/>
    </xf>
    <xf xfId="0" fontId="2" numFmtId="165" fillId="0" borderId="31" applyFont="1" applyNumberFormat="1" applyFill="0" applyBorder="1" applyAlignment="0">
      <alignment textRotation="0" wrapText="false" shrinkToFit="false"/>
    </xf>
    <xf xfId="0" fontId="2" numFmtId="165" fillId="3" borderId="28" applyFont="1" applyNumberFormat="1" applyFill="1" applyBorder="1" applyAlignment="0">
      <alignment textRotation="0" wrapText="false" shrinkToFit="false"/>
    </xf>
    <xf xfId="0" fontId="3" numFmtId="168" fillId="2" borderId="31" applyFont="1" applyNumberFormat="1" applyFill="1" applyBorder="1" applyAlignment="1">
      <alignment horizontal="right" textRotation="0" wrapText="false" shrinkToFit="false"/>
    </xf>
    <xf xfId="0" fontId="3" numFmtId="164" fillId="2" borderId="30" applyFont="1" applyNumberFormat="1" applyFill="1" applyBorder="1" applyAlignment="1">
      <alignment horizontal="right" textRotation="0" wrapText="false" shrinkToFit="false"/>
    </xf>
    <xf xfId="0" fontId="2" numFmtId="0" fillId="5" borderId="85" applyFont="1" applyNumberFormat="0" applyFill="1" applyBorder="1" applyAlignment="1">
      <alignment horizontal="left" vertical="center" textRotation="0" wrapText="false" shrinkToFit="false"/>
    </xf>
    <xf xfId="0" fontId="2" numFmtId="0" fillId="5" borderId="86" applyFont="1" applyNumberFormat="0" applyFill="1" applyBorder="1" applyAlignment="1">
      <alignment horizontal="center" vertical="center" textRotation="0" wrapText="false" shrinkToFit="false"/>
    </xf>
    <xf xfId="0" fontId="2" numFmtId="0" fillId="5" borderId="87"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5" borderId="89" applyFont="1" applyNumberFormat="0" applyFill="1" applyBorder="1" applyAlignment="1">
      <alignment horizontal="center" vertical="center" textRotation="0" wrapText="false" shrinkToFit="false"/>
    </xf>
    <xf xfId="0" fontId="2" numFmtId="0" fillId="5" borderId="90" applyFont="1" applyNumberFormat="0" applyFill="1" applyBorder="1" applyAlignment="1">
      <alignment horizontal="center" vertical="center" textRotation="0" wrapText="false" shrinkToFit="false"/>
    </xf>
    <xf xfId="0" fontId="2" numFmtId="0" fillId="5" borderId="91" applyFont="1" applyNumberFormat="0" applyFill="1" applyBorder="1" applyAlignment="1">
      <alignment horizontal="center" vertical="center" textRotation="0" wrapText="false" shrinkToFit="false"/>
    </xf>
    <xf xfId="0" fontId="3" numFmtId="9" fillId="0" borderId="33" applyFont="1" applyNumberFormat="1" applyFill="0" applyBorder="1" applyAlignment="0">
      <alignment textRotation="0" wrapText="false" shrinkToFit="false"/>
    </xf>
    <xf xfId="0" fontId="3" numFmtId="166" fillId="3" borderId="0" applyFont="1" applyNumberFormat="1" applyFill="1" applyBorder="0"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4" fillId="0" borderId="31" applyFont="1" applyNumberFormat="1" applyFill="0" applyBorder="1" applyAlignment="1">
      <alignment horizontal="right" textRotation="0" wrapText="false" shrinkToFit="false"/>
    </xf>
    <xf xfId="0" fontId="3" numFmtId="166" fillId="0" borderId="30" applyFont="1" applyNumberFormat="1" applyFill="0" applyBorder="1" applyAlignment="1">
      <alignment horizontal="right" textRotation="0" wrapText="false" shrinkToFit="false"/>
    </xf>
    <xf xfId="0" fontId="2" numFmtId="3" fillId="0" borderId="28" applyFont="1" applyNumberFormat="1" applyFill="0" applyBorder="1" applyAlignment="0">
      <alignment textRotation="0" wrapText="false" shrinkToFit="false"/>
    </xf>
    <xf xfId="0" fontId="2" numFmtId="164" fillId="0" borderId="28" applyFont="1" applyNumberFormat="1" applyFill="0" applyBorder="1" applyAlignment="0">
      <alignment textRotation="0" wrapText="false" shrinkToFit="false"/>
    </xf>
    <xf xfId="0" fontId="2"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3" numFmtId="0" fillId="0" borderId="68" applyFont="1" applyNumberFormat="0" applyFill="0" applyBorder="1" applyAlignment="0">
      <alignment textRotation="0" wrapText="false" shrinkToFit="false"/>
    </xf>
    <xf xfId="0" fontId="2" numFmtId="0" fillId="2" borderId="68" applyFont="1" applyNumberFormat="0" applyFill="1" applyBorder="1" applyAlignment="0">
      <alignment textRotation="0" wrapText="false" shrinkToFit="false"/>
    </xf>
    <xf xfId="0" fontId="2" numFmtId="9" fillId="2" borderId="68" applyFont="1" applyNumberFormat="1" applyFill="1" applyBorder="1" applyAlignment="0">
      <alignment textRotation="0" wrapText="false" shrinkToFit="false"/>
    </xf>
    <xf xfId="0" fontId="3" numFmtId="0" fillId="2" borderId="63" applyFont="1" applyNumberFormat="0" applyFill="1" applyBorder="1" applyAlignment="0">
      <alignment textRotation="0" wrapText="false" shrinkToFit="false"/>
    </xf>
    <xf xfId="0" fontId="3" numFmtId="0" fillId="2" borderId="68" applyFont="1" applyNumberFormat="0" applyFill="1" applyBorder="1" applyAlignment="0">
      <alignment textRotation="0" wrapText="false" shrinkToFit="false"/>
    </xf>
    <xf xfId="0" fontId="3" numFmtId="0" fillId="0" borderId="73" applyFont="1" applyNumberFormat="0" applyFill="0" applyBorder="1" applyAlignment="0">
      <alignment textRotation="0" wrapText="false" shrinkToFit="false"/>
    </xf>
    <xf xfId="0" fontId="3" numFmtId="3" fillId="0" borderId="74" applyFont="1" applyNumberFormat="1" applyFill="0" applyBorder="1" applyAlignment="0">
      <alignment textRotation="0" wrapText="false" shrinkToFit="false"/>
    </xf>
    <xf xfId="0" fontId="3" numFmtId="3" fillId="0" borderId="63" applyFont="1" applyNumberFormat="1" applyFill="0" applyBorder="1" applyAlignment="0">
      <alignment textRotation="0" wrapText="false" shrinkToFit="false"/>
    </xf>
    <xf xfId="0" fontId="3" numFmtId="3" fillId="0" borderId="75" applyFont="1" applyNumberFormat="1" applyFill="0" applyBorder="1" applyAlignment="0">
      <alignment textRotation="0" wrapText="false" shrinkToFit="false"/>
    </xf>
    <xf xfId="0" fontId="2" numFmtId="0" fillId="5" borderId="92" applyFont="1" applyNumberFormat="0" applyFill="1" applyBorder="1" applyAlignment="1">
      <alignment horizontal="center" vertical="center" textRotation="0" wrapText="false" shrinkToFit="false"/>
    </xf>
    <xf xfId="0" fontId="2" numFmtId="0" fillId="5" borderId="93" applyFont="1" applyNumberFormat="0" applyFill="1" applyBorder="1" applyAlignment="1">
      <alignment horizontal="center" vertical="center" textRotation="0" wrapText="false" shrinkToFit="false"/>
    </xf>
    <xf xfId="0" fontId="2" numFmtId="0" fillId="5" borderId="94" applyFont="1" applyNumberFormat="0" applyFill="1" applyBorder="1" applyAlignment="1">
      <alignment horizontal="center" vertical="center" textRotation="0" wrapText="false" shrinkToFit="false"/>
    </xf>
    <xf xfId="0" fontId="2" numFmtId="0" fillId="5" borderId="95" applyFont="1" applyNumberFormat="0" applyFill="1" applyBorder="1" applyAlignment="1">
      <alignment horizontal="center" vertical="center" textRotation="0" wrapText="false" shrinkToFit="false"/>
    </xf>
    <xf xfId="0" fontId="3" numFmtId="0" fillId="0" borderId="96" applyFont="1" applyNumberFormat="0" applyFill="0" applyBorder="1" applyAlignment="0">
      <alignment textRotation="0" wrapText="false" shrinkToFit="false"/>
    </xf>
    <xf xfId="0" fontId="3" numFmtId="0" fillId="0" borderId="97" applyFont="1" applyNumberFormat="0" applyFill="0" applyBorder="1" applyAlignment="0">
      <alignment textRotation="0" wrapText="false" shrinkToFit="false"/>
    </xf>
    <xf xfId="0" fontId="3" numFmtId="0" fillId="0" borderId="98" applyFont="1" applyNumberFormat="0" applyFill="0" applyBorder="1" applyAlignment="0">
      <alignment textRotation="0" wrapText="false" shrinkToFit="false"/>
    </xf>
    <xf xfId="0" fontId="3" numFmtId="3" fillId="3" borderId="74" applyFont="1" applyNumberFormat="1" applyFill="1" applyBorder="1" applyAlignment="0">
      <alignment textRotation="0" wrapText="false" shrinkToFit="false"/>
    </xf>
    <xf xfId="0" fontId="3" numFmtId="3" fillId="3" borderId="63" applyFont="1" applyNumberFormat="1" applyFill="1" applyBorder="1" applyAlignment="0">
      <alignment textRotation="0" wrapText="false" shrinkToFit="false"/>
    </xf>
    <xf xfId="0" fontId="3" numFmtId="0" fillId="0" borderId="92" applyFont="1" applyNumberFormat="0" applyFill="0" applyBorder="1" applyAlignment="0">
      <alignment textRotation="0" wrapText="false" shrinkToFit="false"/>
    </xf>
    <xf xfId="0" fontId="3" numFmtId="0" fillId="0" borderId="99" applyFont="1" applyNumberFormat="0" applyFill="0" applyBorder="1" applyAlignment="0">
      <alignment textRotation="0" wrapText="false" shrinkToFit="false"/>
    </xf>
    <xf xfId="0" fontId="3" numFmtId="0" fillId="0" borderId="100" applyFont="1" applyNumberFormat="0" applyFill="0" applyBorder="1" applyAlignment="0">
      <alignment textRotation="0" wrapText="false" shrinkToFit="false"/>
    </xf>
    <xf xfId="0" fontId="2" numFmtId="0" fillId="5" borderId="101" applyFont="1" applyNumberFormat="0" applyFill="1" applyBorder="1" applyAlignment="1">
      <alignment horizontal="center" vertical="center" textRotation="0" wrapText="false" shrinkToFit="false"/>
    </xf>
    <xf xfId="0" fontId="3" numFmtId="0" fillId="0" borderId="102" applyFont="1" applyNumberFormat="0" applyFill="0" applyBorder="1" applyAlignment="0">
      <alignment textRotation="0" wrapText="false" shrinkToFit="false"/>
    </xf>
    <xf xfId="0" fontId="3" numFmtId="0" fillId="2" borderId="50" applyFont="1" applyNumberFormat="0" applyFill="1" applyBorder="1" applyAlignment="1">
      <alignment horizontal="left" textRotation="0" wrapText="false" shrinkToFit="false" indent="1"/>
    </xf>
    <xf xfId="0" fontId="2" numFmtId="0" fillId="2" borderId="50" applyFont="1" applyNumberFormat="0" applyFill="1" applyBorder="1" applyAlignment="0">
      <alignment textRotation="0" wrapText="false" shrinkToFit="false"/>
    </xf>
    <xf xfId="0" fontId="3" numFmtId="0" fillId="2" borderId="50" applyFont="1" applyNumberFormat="0" applyFill="1" applyBorder="1" applyAlignment="1">
      <alignment horizontal="left" vertical="center" textRotation="0" wrapText="false" shrinkToFit="false" indent="1"/>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0">
      <alignment textRotation="0" wrapText="false" shrinkToFit="false"/>
    </xf>
    <xf xfId="0" fontId="3" numFmtId="0" fillId="0" borderId="50" applyFont="1" applyNumberFormat="0" applyFill="0" applyBorder="1" applyAlignment="1">
      <alignment horizontal="left" textRotation="0" wrapText="false" shrinkToFit="false" indent="1"/>
    </xf>
    <xf xfId="0" fontId="3" numFmtId="0" fillId="0" borderId="50" applyFont="1" applyNumberFormat="0" applyFill="0" applyBorder="1" applyAlignment="1">
      <alignment vertical="center" textRotation="0" wrapText="false" shrinkToFit="false"/>
    </xf>
    <xf xfId="0" fontId="3" numFmtId="0" fillId="0" borderId="50" applyFont="1" applyNumberFormat="0" applyFill="0" applyBorder="1" applyAlignment="0">
      <alignment textRotation="0" wrapText="false" shrinkToFit="false"/>
    </xf>
    <xf xfId="0" fontId="2" numFmtId="0" fillId="0" borderId="50" applyFont="1" applyNumberFormat="0" applyFill="0" applyBorder="1" applyAlignment="1">
      <alignment horizontal="left" textRotation="0" wrapText="false" shrinkToFit="false"/>
    </xf>
    <xf xfId="0" fontId="3" numFmtId="0" fillId="0" borderId="50" applyFont="1" applyNumberFormat="0" applyFill="0" applyBorder="1" applyAlignment="1">
      <alignment horizontal="left" textRotation="0" wrapText="false" shrinkToFit="false"/>
    </xf>
    <xf xfId="0" fontId="3" numFmtId="0" fillId="0" borderId="103" applyFont="1" applyNumberFormat="0" applyFill="0" applyBorder="1" applyAlignment="0">
      <alignment textRotation="0" wrapText="false" shrinkToFit="false"/>
    </xf>
    <xf xfId="0" fontId="3" numFmtId="169" fillId="4" borderId="49" applyFont="1" applyNumberFormat="1" applyFill="1" applyBorder="1" applyAlignment="1">
      <alignment horizontal="right" vertical="center" textRotation="0" wrapText="false" shrinkToFit="false"/>
    </xf>
    <xf xfId="0" fontId="2" numFmtId="0" fillId="5" borderId="104" applyFont="1" applyNumberFormat="0" applyFill="1" applyBorder="1" applyAlignment="1">
      <alignment horizontal="left" vertical="center" textRotation="0" wrapText="false" shrinkToFit="false"/>
    </xf>
    <xf xfId="0" fontId="2" numFmtId="0" fillId="5" borderId="22" applyFont="1" applyNumberFormat="0" applyFill="1" applyBorder="1" applyAlignment="1">
      <alignment horizontal="center" vertical="center" textRotation="0" wrapText="false" shrinkToFit="false"/>
    </xf>
    <xf xfId="0" fontId="2" numFmtId="0" fillId="5" borderId="105" applyFont="1" applyNumberFormat="0" applyFill="1" applyBorder="1" applyAlignment="1">
      <alignment horizontal="center" vertical="center" textRotation="0" wrapText="false" shrinkToFit="false"/>
    </xf>
    <xf xfId="0" fontId="2" numFmtId="0" fillId="5" borderId="104" applyFont="1" applyNumberFormat="0" applyFill="1" applyBorder="1" applyAlignment="1">
      <alignment horizontal="center" vertical="center" textRotation="0" wrapText="false" shrinkToFit="false"/>
    </xf>
    <xf xfId="0" fontId="2" numFmtId="0" fillId="5" borderId="101" applyFont="1" applyNumberFormat="0" applyFill="1" applyBorder="1" applyAlignment="1">
      <alignment horizontal="left" vertical="center" textRotation="0" wrapText="false" shrinkToFit="false"/>
    </xf>
    <xf xfId="0" fontId="3" numFmtId="0" fillId="0" borderId="92" applyFont="1" applyNumberFormat="0" applyFill="0" applyBorder="1" applyAlignment="1">
      <alignment horizontal="left" textRotation="0" wrapText="false" shrinkToFit="false" indent="1"/>
    </xf>
    <xf xfId="0" fontId="3" numFmtId="0" fillId="0" borderId="68" applyFont="1" applyNumberFormat="0" applyFill="0" applyBorder="1" applyAlignment="0">
      <alignment textRotation="0" wrapText="false" shrinkToFit="false"/>
    </xf>
    <xf xfId="0" fontId="3" numFmtId="170" fillId="0" borderId="68" applyFont="1" applyNumberFormat="1" applyFill="0" applyBorder="1" applyAlignment="1">
      <alignment horizontal="left" textRotation="0" wrapText="false" shrinkToFit="false"/>
    </xf>
    <xf xfId="0" fontId="3" numFmtId="170" fillId="0" borderId="68" applyFont="1" applyNumberFormat="1" applyFill="0" applyBorder="1" applyAlignment="0">
      <alignment textRotation="0" wrapText="false" shrinkToFit="false"/>
    </xf>
    <xf xfId="0" fontId="3" numFmtId="170" fillId="0" borderId="73" applyFont="1" applyNumberFormat="1" applyFill="0" applyBorder="1" applyAlignment="1">
      <alignment horizontal="left" textRotation="0" wrapText="false" shrinkToFit="false"/>
    </xf>
    <xf xfId="0" fontId="3" numFmtId="3" fillId="0" borderId="74" applyFont="1" applyNumberFormat="1" applyFill="0" applyBorder="1" applyAlignment="0">
      <alignment textRotation="0" wrapText="false" shrinkToFit="false"/>
    </xf>
    <xf xfId="0" fontId="2" numFmtId="170" fillId="0" borderId="104" applyFont="1" applyNumberFormat="1" applyFill="0" applyBorder="1" applyAlignment="0">
      <alignment textRotation="0" wrapText="false" shrinkToFit="false"/>
    </xf>
    <xf xfId="0" fontId="2" numFmtId="3" fillId="0" borderId="81" applyFont="1" applyNumberFormat="1" applyFill="0" applyBorder="1" applyAlignment="0">
      <alignment textRotation="0" wrapText="false" shrinkToFit="false"/>
    </xf>
    <xf xfId="0" fontId="2" numFmtId="3" fillId="0" borderId="22" applyFont="1" applyNumberFormat="1" applyFill="0" applyBorder="1" applyAlignment="0">
      <alignment textRotation="0" wrapText="false" shrinkToFit="false"/>
    </xf>
    <xf xfId="0" fontId="2" numFmtId="0" fillId="5" borderId="106" applyFont="1" applyNumberFormat="0" applyFill="1" applyBorder="1" applyAlignment="1">
      <alignment horizontal="center" vertical="center" textRotation="0" wrapText="false" shrinkToFit="false"/>
    </xf>
    <xf xfId="0" fontId="2" numFmtId="0" fillId="0" borderId="92" applyFont="1" applyNumberFormat="0" applyFill="0" applyBorder="1" applyAlignment="0">
      <alignment textRotation="0" wrapText="false" shrinkToFit="false"/>
    </xf>
    <xf xfId="0" fontId="3" numFmtId="3" fillId="0" borderId="96" applyFont="1" applyNumberFormat="1" applyFill="0" applyBorder="1" applyAlignment="0">
      <alignment textRotation="0" wrapText="false" shrinkToFit="false"/>
    </xf>
    <xf xfId="0" fontId="3" numFmtId="3" fillId="0" borderId="97" applyFont="1" applyNumberFormat="1" applyFill="0" applyBorder="1" applyAlignment="0">
      <alignment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horizontal="left" vertical="center" textRotation="0" wrapText="false" shrinkToFit="false"/>
    </xf>
    <xf xfId="0" fontId="3" numFmtId="0" fillId="0" borderId="73" applyFont="1" applyNumberFormat="0" applyFill="0" applyBorder="1" applyAlignment="0">
      <alignment textRotation="0" wrapText="false" shrinkToFit="false"/>
    </xf>
    <xf xfId="0" fontId="3" numFmtId="168" fillId="0" borderId="74" applyFont="1" applyNumberFormat="1" applyFill="0" applyBorder="1" applyAlignment="0">
      <alignment textRotation="0" wrapText="false" shrinkToFit="false"/>
    </xf>
    <xf xfId="0" fontId="3" numFmtId="168" fillId="0" borderId="63" applyFont="1" applyNumberFormat="1" applyFill="0" applyBorder="1" applyAlignment="0">
      <alignment textRotation="0" wrapText="false" shrinkToFit="false"/>
    </xf>
    <xf xfId="0" fontId="2" numFmtId="168" fillId="0" borderId="81" applyFont="1" applyNumberFormat="1" applyFill="0" applyBorder="1" applyAlignment="0">
      <alignment textRotation="0" wrapText="false" shrinkToFit="false"/>
    </xf>
    <xf xfId="0" fontId="2" numFmtId="168" fillId="0" borderId="22" applyFont="1" applyNumberFormat="1" applyFill="0" applyBorder="1" applyAlignment="0">
      <alignment textRotation="0" wrapText="false" shrinkToFit="false"/>
    </xf>
    <xf xfId="0" fontId="3" numFmtId="0" fillId="0" borderId="104" applyFont="1" applyNumberFormat="0" applyFill="0" applyBorder="1" applyAlignment="1">
      <alignment vertical="center" textRotation="0" wrapText="false" shrinkToFit="false"/>
    </xf>
    <xf xfId="0" fontId="2" numFmtId="3" fillId="0" borderId="104" applyFont="1" applyNumberFormat="1" applyFill="0" applyBorder="1" applyAlignment="0">
      <alignment textRotation="0" wrapText="false" shrinkToFit="false"/>
    </xf>
    <xf xfId="0" fontId="2" numFmtId="3" fillId="0" borderId="22" applyFont="1" applyNumberFormat="1" applyFill="0" applyBorder="1" applyAlignment="0">
      <alignment textRotation="0" wrapText="false" shrinkToFit="false"/>
    </xf>
    <xf xfId="0" fontId="2" numFmtId="3" fillId="4" borderId="81" applyFont="1" applyNumberFormat="1" applyFill="1" applyBorder="1" applyAlignment="0">
      <alignment textRotation="0" wrapText="false" shrinkToFit="false"/>
    </xf>
    <xf xfId="0" fontId="2" numFmtId="3" fillId="4" borderId="22" applyFont="1" applyNumberFormat="1" applyFill="1" applyBorder="1" applyAlignment="0">
      <alignment textRotation="0" wrapText="false" shrinkToFit="false"/>
    </xf>
    <xf xfId="0" fontId="3" numFmtId="1" fillId="0" borderId="96" applyFont="1" applyNumberFormat="1" applyFill="0" applyBorder="1" applyAlignment="0">
      <alignment textRotation="0" wrapText="false" shrinkToFit="false"/>
    </xf>
    <xf xfId="0" fontId="3" numFmtId="1" fillId="0" borderId="97" applyFont="1" applyNumberFormat="1" applyFill="0" applyBorder="1" applyAlignment="0">
      <alignment textRotation="0" wrapText="false" shrinkToFit="false"/>
    </xf>
    <xf xfId="0" fontId="2" numFmtId="168" fillId="0" borderId="107" applyFont="1" applyNumberFormat="1" applyFill="0" applyBorder="1" applyAlignment="0">
      <alignment textRotation="0" wrapText="false" shrinkToFit="false"/>
    </xf>
    <xf xfId="0" fontId="3" numFmtId="0" fillId="0" borderId="68" applyFont="1" applyNumberFormat="0" applyFill="0" applyBorder="1" applyAlignment="1">
      <alignment horizontal="left" textRotation="0" wrapText="false" shrinkToFit="false" indent="1"/>
    </xf>
    <xf xfId="0" fontId="2" numFmtId="0" fillId="0" borderId="68" applyFont="1" applyNumberFormat="0" applyFill="0" applyBorder="1" applyAlignment="1">
      <alignment horizontal="left" textRotation="0" wrapText="false" shrinkToFit="false" indent="1"/>
    </xf>
    <xf xfId="0" fontId="2" numFmtId="0" fillId="0" borderId="77" applyFont="1" applyNumberFormat="0" applyFill="0" applyBorder="1" applyAlignment="0">
      <alignment textRotation="0" wrapText="false" shrinkToFit="false"/>
    </xf>
    <xf xfId="0" fontId="2" numFmtId="170" fillId="0" borderId="107" applyFont="1" applyNumberFormat="1" applyFill="0" applyBorder="1" applyAlignment="0">
      <alignment textRotation="0" wrapText="false" shrinkToFit="false"/>
    </xf>
    <xf xfId="0" fontId="2" numFmtId="0" fillId="2" borderId="108" applyFont="1" applyNumberFormat="0" applyFill="1" applyBorder="1" applyAlignment="1">
      <alignment horizontal="left" textRotation="0" wrapText="false" shrinkToFit="false"/>
    </xf>
    <xf xfId="0" fontId="3" numFmtId="0" fillId="2" borderId="68" applyFont="1" applyNumberFormat="0" applyFill="1" applyBorder="1" applyAlignment="1">
      <alignment horizontal="left" textRotation="0" wrapText="false" shrinkToFit="false"/>
    </xf>
    <xf xfId="0" fontId="2" numFmtId="170" fillId="0" borderId="57" applyFont="1" applyNumberFormat="1" applyFill="0" applyBorder="1" applyAlignment="0">
      <alignment textRotation="0" wrapText="false" shrinkToFit="false"/>
    </xf>
    <xf xfId="0" fontId="2" numFmtId="168" fillId="0" borderId="79" applyFont="1" applyNumberFormat="1" applyFill="0" applyBorder="1" applyAlignment="0">
      <alignment textRotation="0" wrapText="false" shrinkToFit="false"/>
    </xf>
    <xf xfId="0" fontId="2" numFmtId="168" fillId="0" borderId="59" applyFont="1" applyNumberFormat="1" applyFill="0" applyBorder="1" applyAlignment="0">
      <alignment textRotation="0" wrapText="false" shrinkToFit="false"/>
    </xf>
    <xf xfId="0" fontId="2" numFmtId="168" fillId="0" borderId="80" applyFont="1" applyNumberFormat="1" applyFill="0" applyBorder="1" applyAlignment="0">
      <alignment textRotation="0" wrapText="false" shrinkToFit="false"/>
    </xf>
    <xf xfId="0" fontId="0" numFmtId="0" fillId="2" borderId="68" applyFont="0" applyNumberFormat="0" applyFill="1" applyBorder="1" applyAlignment="0">
      <alignment textRotation="0" wrapText="false" shrinkToFit="false"/>
    </xf>
    <xf xfId="0" fontId="3" numFmtId="173" fillId="2" borderId="68" applyFont="1" applyNumberFormat="1" applyFill="1" applyBorder="1" applyAlignment="1">
      <alignment horizontal="left" textRotation="0" wrapText="false" shrinkToFit="false"/>
    </xf>
    <xf xfId="0" fontId="2" numFmtId="173" fillId="2" borderId="57" applyFont="1" applyNumberFormat="1" applyFill="1" applyBorder="1" applyAlignment="1">
      <alignment horizontal="left" textRotation="0" wrapText="false" shrinkToFit="false"/>
    </xf>
    <xf xfId="0" fontId="0" numFmtId="0" fillId="2" borderId="92" applyFont="0" applyNumberFormat="0" applyFill="1" applyBorder="1" applyAlignment="0">
      <alignment textRotation="0" wrapText="false" shrinkToFit="false"/>
    </xf>
    <xf xfId="0" fontId="3" numFmtId="168" fillId="0" borderId="97" applyFont="1" applyNumberFormat="1" applyFill="0" applyBorder="1" applyAlignment="0">
      <alignment textRotation="0" wrapText="false" shrinkToFit="false"/>
    </xf>
    <xf xfId="0" fontId="3" numFmtId="168" fillId="0" borderId="96" applyFont="1" applyNumberFormat="1" applyFill="0" applyBorder="1" applyAlignment="0">
      <alignment textRotation="0" wrapText="false" shrinkToFit="false"/>
    </xf>
    <xf xfId="0" fontId="3" numFmtId="0" fillId="2" borderId="68" applyFont="1" applyNumberFormat="0" applyFill="1" applyBorder="1" applyAlignment="1">
      <alignment horizontal="left" textRotation="0" wrapText="false" shrinkToFit="false" indent="1"/>
    </xf>
    <xf xfId="0" fontId="2" numFmtId="0" fillId="5" borderId="109" applyFont="1" applyNumberFormat="0" applyFill="1" applyBorder="1" applyAlignment="1">
      <alignment horizontal="center" vertical="center" textRotation="0" wrapText="false" shrinkToFit="false"/>
    </xf>
    <xf xfId="0" fontId="2" numFmtId="0" fillId="5" borderId="88" applyFont="1" applyNumberFormat="0" applyFill="1" applyBorder="1" applyAlignment="1">
      <alignment horizontal="center" vertical="center" textRotation="0" wrapText="false" shrinkToFit="false"/>
    </xf>
    <xf xfId="0" fontId="2" numFmtId="0" fillId="2" borderId="104" applyFont="1" applyNumberFormat="0" applyFill="1" applyBorder="1" applyAlignment="1">
      <alignment horizontal="left" textRotation="0" wrapText="false" shrinkToFit="false"/>
    </xf>
    <xf xfId="0" fontId="2" numFmtId="168" fillId="0" borderId="22" applyFont="1" applyNumberFormat="1" applyFill="0" applyBorder="1" applyAlignment="1">
      <alignment horizontal="right" textRotation="0" wrapText="false" shrinkToFit="false"/>
    </xf>
    <xf xfId="0" fontId="2" numFmtId="168" fillId="0" borderId="22" applyFont="1" applyNumberFormat="1" applyFill="0" applyBorder="1" applyAlignment="1">
      <alignment horizontal="right" textRotation="0" wrapText="false" shrinkToFit="false"/>
    </xf>
    <xf xfId="0" fontId="2" numFmtId="168" fillId="0" borderId="110" applyFont="1" applyNumberFormat="1" applyFill="0" applyBorder="1" applyAlignment="1">
      <alignment horizontal="right" textRotation="0" wrapText="false" shrinkToFit="false"/>
    </xf>
    <xf xfId="0" fontId="2" numFmtId="0" fillId="5" borderId="92" applyFont="1" applyNumberFormat="0" applyFill="1" applyBorder="1" applyAlignment="1">
      <alignment horizontal="left" vertical="center" textRotation="0" wrapText="false" shrinkToFit="false"/>
    </xf>
    <xf xfId="0" fontId="2" numFmtId="0" fillId="5" borderId="111" applyFont="1" applyNumberFormat="0" applyFill="1" applyBorder="1" applyAlignment="1">
      <alignment horizontal="center" vertical="center" textRotation="0" wrapText="false" shrinkToFit="false"/>
    </xf>
    <xf xfId="0" fontId="2" numFmtId="0" fillId="5" borderId="94" applyFont="1" applyNumberFormat="0" applyFill="1" applyBorder="1" applyAlignment="1">
      <alignment horizontal="center" vertical="center" textRotation="0" wrapText="false" shrinkToFit="false"/>
    </xf>
    <xf xfId="0" fontId="2" numFmtId="0" fillId="2" borderId="68" applyFont="1" applyNumberFormat="0" applyFill="1" applyBorder="1" applyAlignment="1">
      <alignment horizontal="left" textRotation="0" wrapText="false" shrinkToFit="false"/>
    </xf>
    <xf xfId="0" fontId="2" numFmtId="0" fillId="2" borderId="73" applyFont="1" applyNumberFormat="0" applyFill="1" applyBorder="1" applyAlignment="1">
      <alignment horizontal="left" textRotation="0" wrapText="false" shrinkToFit="false"/>
    </xf>
    <xf xfId="0" fontId="2" numFmtId="1" fillId="2" borderId="74" applyFont="1" applyNumberFormat="1" applyFill="1" applyBorder="1" applyAlignment="1">
      <alignment horizontal="right" textRotation="0" wrapText="false" shrinkToFit="false"/>
    </xf>
    <xf xfId="0" fontId="3" numFmtId="0" fillId="0" borderId="104" applyFont="1" applyNumberFormat="0" applyFill="0" applyBorder="1" applyAlignment="0">
      <alignment textRotation="0" wrapText="false" shrinkToFit="false"/>
    </xf>
    <xf xfId="0" fontId="3" numFmtId="0" fillId="0" borderId="81" applyFont="1" applyNumberFormat="0" applyFill="0" applyBorder="1" applyAlignment="0">
      <alignment textRotation="0" wrapText="false" shrinkToFit="false"/>
    </xf>
    <xf xfId="0" fontId="3" numFmtId="0" fillId="0" borderId="22" applyFont="1" applyNumberFormat="0" applyFill="0" applyBorder="1" applyAlignment="0">
      <alignment textRotation="0" wrapText="false" shrinkToFit="false"/>
    </xf>
    <xf xfId="0" fontId="3" numFmtId="0" fillId="0" borderId="22" applyFont="1" applyNumberFormat="0" applyFill="0" applyBorder="1" applyAlignment="0">
      <alignment textRotation="0" wrapText="false" shrinkToFit="false"/>
    </xf>
    <xf xfId="0" fontId="3" numFmtId="0" fillId="0" borderId="110" applyFont="1" applyNumberFormat="0" applyFill="0" applyBorder="1" applyAlignment="0">
      <alignment textRotation="0" wrapText="false" shrinkToFit="false"/>
    </xf>
    <xf xfId="0" fontId="3" numFmtId="1" fillId="0" borderId="97" applyFont="1" applyNumberFormat="1" applyFill="0" applyBorder="1" applyAlignment="1">
      <alignment horizontal="right" textRotation="0" wrapText="false" shrinkToFit="false"/>
    </xf>
    <xf xfId="0" fontId="3" numFmtId="1" fillId="0" borderId="98" applyFont="1" applyNumberFormat="1" applyFill="0" applyBorder="1" applyAlignment="1">
      <alignment horizontal="right" textRotation="0" wrapText="false" shrinkToFit="false"/>
    </xf>
    <xf xfId="0" fontId="3" numFmtId="0" fillId="0" borderId="73" applyFont="1" applyNumberFormat="0" applyFill="0" applyBorder="1" applyAlignment="0">
      <alignment textRotation="0" wrapText="false" shrinkToFit="false"/>
    </xf>
    <xf xfId="0" fontId="3" numFmtId="1" fillId="0" borderId="74" applyFont="1" applyNumberFormat="1" applyFill="0" applyBorder="1" applyAlignment="0">
      <alignment textRotation="0" wrapText="false" shrinkToFit="false"/>
    </xf>
    <xf xfId="0" fontId="3" numFmtId="1" fillId="0" borderId="63" applyFont="1" applyNumberFormat="1" applyFill="0" applyBorder="1" applyAlignment="1">
      <alignment horizontal="right" textRotation="0" wrapText="false" shrinkToFit="false"/>
    </xf>
    <xf xfId="0" fontId="3" numFmtId="1" fillId="0" borderId="75" applyFont="1" applyNumberFormat="1" applyFill="0" applyBorder="1" applyAlignment="1">
      <alignment horizontal="right" textRotation="0" wrapText="false" shrinkToFit="false"/>
    </xf>
    <xf xfId="0" fontId="3" numFmtId="1" fillId="2" borderId="74" applyFont="1" applyNumberFormat="1" applyFill="1" applyBorder="1" applyAlignment="1">
      <alignment horizontal="right" textRotation="0" wrapText="false" shrinkToFit="false"/>
    </xf>
    <xf xfId="0" fontId="2" numFmtId="0" fillId="0" borderId="92" applyFont="1" applyNumberFormat="0" applyFill="0" applyBorder="1" applyAlignment="0">
      <alignment textRotation="0" wrapText="false" shrinkToFit="false"/>
    </xf>
    <xf xfId="0" fontId="3" numFmtId="1" fillId="0" borderId="96" applyFont="1" applyNumberFormat="1" applyFill="0" applyBorder="1" applyAlignment="1">
      <alignment horizontal="right" textRotation="0" wrapText="false" shrinkToFit="false"/>
    </xf>
    <xf xfId="0" fontId="3" numFmtId="1" fillId="0" borderId="96" applyFont="1" applyNumberFormat="1" applyFill="0" applyBorder="1" applyAlignment="0">
      <alignment textRotation="0" wrapText="false" shrinkToFit="false"/>
    </xf>
    <xf xfId="0" fontId="3" numFmtId="3" fillId="0" borderId="74" applyFont="1" applyNumberFormat="1" applyFill="0" applyBorder="1" applyAlignment="1">
      <alignment horizontal="right" textRotation="0" wrapText="false" shrinkToFit="false"/>
    </xf>
    <xf xfId="0" fontId="3" numFmtId="3" fillId="0" borderId="63" applyFont="1" applyNumberFormat="1" applyFill="0" applyBorder="1" applyAlignment="1">
      <alignment horizontal="right" textRotation="0" wrapText="false" shrinkToFit="false"/>
    </xf>
    <xf xfId="0" fontId="3" numFmtId="3" fillId="0" borderId="75" applyFont="1" applyNumberFormat="1" applyFill="0" applyBorder="1" applyAlignment="1">
      <alignment horizontal="right" textRotation="0" wrapText="false" shrinkToFit="false"/>
    </xf>
    <xf xfId="0" fontId="2" numFmtId="168" fillId="0" borderId="81" applyFont="1" applyNumberFormat="1" applyFill="0" applyBorder="1" applyAlignment="1">
      <alignment horizontal="right" textRotation="0" wrapText="false" shrinkToFit="false"/>
    </xf>
    <xf xfId="0" fontId="2" numFmtId="168" fillId="0" borderId="110" applyFont="1" applyNumberFormat="1" applyFill="0" applyBorder="1" applyAlignment="1">
      <alignment horizontal="right" textRotation="0" wrapText="false" shrinkToFit="false"/>
    </xf>
    <xf xfId="0" fontId="2" numFmtId="168" fillId="4" borderId="81" applyFont="1" applyNumberFormat="1" applyFill="1" applyBorder="1" applyAlignment="1">
      <alignment horizontal="right" textRotation="0" wrapText="false" shrinkToFit="false"/>
    </xf>
    <xf xfId="0" fontId="2" numFmtId="168" fillId="4" borderId="22" applyFont="1" applyNumberFormat="1" applyFill="1" applyBorder="1" applyAlignment="1">
      <alignment horizontal="right" textRotation="0" wrapText="false" shrinkToFit="false"/>
    </xf>
    <xf xfId="0" fontId="3" numFmtId="0" fillId="0" borderId="112" applyFont="1" applyNumberFormat="0" applyFill="0" applyBorder="1" applyAlignment="0">
      <alignment textRotation="0" wrapText="false" shrinkToFit="false"/>
    </xf>
    <xf xfId="0" fontId="3" numFmtId="0" fillId="0" borderId="19" applyFont="1" applyNumberFormat="0" applyFill="0" applyBorder="1" applyAlignment="0">
      <alignment textRotation="0" wrapText="false" shrinkToFit="false"/>
    </xf>
    <xf xfId="0" fontId="3" numFmtId="0" fillId="0" borderId="29" applyFont="1" applyNumberFormat="0" applyFill="0" applyBorder="1" applyAlignment="0">
      <alignment textRotation="0" wrapText="false" shrinkToFit="false"/>
    </xf>
    <xf xfId="0" fontId="3" numFmtId="0" fillId="0" borderId="32" applyFont="1" applyNumberFormat="0" applyFill="0" applyBorder="1" applyAlignment="0">
      <alignment textRotation="0" wrapText="false" shrinkToFit="false"/>
    </xf>
    <xf xfId="0" fontId="3" numFmtId="165" fillId="0" borderId="28" applyFont="1" applyNumberFormat="1" applyFill="0" applyBorder="1" applyAlignment="1">
      <alignment horizontal="right" textRotation="0" wrapText="false" shrinkToFit="false"/>
    </xf>
    <xf xfId="0" fontId="3" numFmtId="165" fillId="0" borderId="8" applyFont="1" applyNumberFormat="1" applyFill="0" applyBorder="1" applyAlignment="1">
      <alignment horizontal="right" textRotation="0" wrapText="false" shrinkToFit="false"/>
    </xf>
    <xf xfId="0" fontId="3" numFmtId="165" fillId="0" borderId="31" applyFont="1" applyNumberFormat="1" applyFill="0" applyBorder="1" applyAlignment="1">
      <alignment horizontal="right" textRotation="0" wrapText="false" shrinkToFit="false"/>
    </xf>
    <xf xfId="0" fontId="2" numFmtId="1" fillId="0" borderId="74" applyFont="1" applyNumberFormat="1" applyFill="0" applyBorder="1" applyAlignment="0">
      <alignment textRotation="0" wrapText="false" shrinkToFit="false"/>
    </xf>
    <xf xfId="0" fontId="2" numFmtId="1" fillId="0" borderId="63" applyFont="1" applyNumberFormat="1" applyFill="0" applyBorder="1" applyAlignment="0">
      <alignment textRotation="0" wrapText="false" shrinkToFit="false"/>
    </xf>
    <xf xfId="0" fontId="2" numFmtId="1" fillId="0" borderId="75" applyFont="1" applyNumberFormat="1" applyFill="0" applyBorder="1" applyAlignment="0">
      <alignment textRotation="0" wrapText="false" shrinkToFit="false"/>
    </xf>
    <xf xfId="0" fontId="2" numFmtId="168" fillId="3" borderId="22" applyFont="1" applyNumberFormat="1" applyFill="1" applyBorder="1" applyAlignment="1">
      <alignment horizontal="right" textRotation="0" wrapText="false" shrinkToFit="false"/>
    </xf>
    <xf xfId="0" fontId="3" numFmtId="165" fillId="0" borderId="22" applyFont="1" applyNumberFormat="1" applyFill="0" applyBorder="1" applyAlignment="0">
      <alignment textRotation="0" wrapText="false" shrinkToFit="false"/>
    </xf>
    <xf xfId="0" fontId="3" numFmtId="165" fillId="0" borderId="110" applyFont="1" applyNumberFormat="1" applyFill="0" applyBorder="1" applyAlignment="0">
      <alignment textRotation="0" wrapText="false" shrinkToFit="false"/>
    </xf>
    <xf xfId="0" fontId="3" numFmtId="165" fillId="0" borderId="105" applyFont="1" applyNumberFormat="1" applyFill="0" applyBorder="1" applyAlignment="0">
      <alignment textRotation="0" wrapText="false" shrinkToFit="false"/>
    </xf>
    <xf xfId="0" fontId="2" numFmtId="168" fillId="3" borderId="22" applyFont="1" applyNumberFormat="1" applyFill="1" applyBorder="1" applyAlignment="1">
      <alignment horizontal="right" textRotation="0" wrapText="false" shrinkToFit="false"/>
    </xf>
    <xf xfId="0" fontId="3" numFmtId="165" fillId="0" borderId="97" applyFont="1" applyNumberFormat="1" applyFill="0" applyBorder="1" applyAlignment="0">
      <alignment textRotation="0" wrapText="false" shrinkToFit="false"/>
    </xf>
    <xf xfId="0" fontId="3" numFmtId="165" fillId="0" borderId="98" applyFont="1" applyNumberFormat="1" applyFill="0" applyBorder="1" applyAlignment="0">
      <alignment textRotation="0" wrapText="false" shrinkToFit="false"/>
    </xf>
    <xf xfId="0" fontId="3" numFmtId="165" fillId="0" borderId="100" applyFont="1" applyNumberFormat="1" applyFill="0" applyBorder="1" applyAlignment="0">
      <alignment textRotation="0" wrapText="false" shrinkToFit="false"/>
    </xf>
    <xf xfId="0" fontId="3" numFmtId="165" fillId="0" borderId="74" applyFont="1" applyNumberFormat="1" applyFill="0" applyBorder="1" applyAlignment="1">
      <alignment horizontal="right" textRotation="0" wrapText="false" shrinkToFit="false"/>
    </xf>
    <xf xfId="0" fontId="3" numFmtId="165" fillId="0" borderId="63" applyFont="1" applyNumberFormat="1" applyFill="0" applyBorder="1" applyAlignment="1">
      <alignment horizontal="right" textRotation="0" wrapText="false" shrinkToFit="false"/>
    </xf>
    <xf xfId="0" fontId="3" numFmtId="165" fillId="0" borderId="75" applyFont="1" applyNumberFormat="1" applyFill="0" applyBorder="1" applyAlignment="1">
      <alignment horizontal="right" textRotation="0" wrapText="false" shrinkToFit="false"/>
    </xf>
    <xf xfId="0" fontId="3" numFmtId="3" fillId="0" borderId="45" applyFont="1" applyNumberFormat="1" applyFill="0" applyBorder="1" applyAlignment="0">
      <alignment textRotation="0" wrapText="false" shrinkToFit="false"/>
    </xf>
    <xf xfId="0" fontId="3" numFmtId="3" fillId="0" borderId="46" applyFont="1" applyNumberFormat="1" applyFill="0" applyBorder="1" applyAlignment="0">
      <alignment textRotation="0" wrapText="false" shrinkToFit="false"/>
    </xf>
    <xf xfId="0" fontId="3" numFmtId="9" fillId="0" borderId="97" applyFont="1" applyNumberFormat="1" applyFill="0" applyBorder="1" applyAlignment="0">
      <alignment textRotation="0" wrapText="false" shrinkToFit="false"/>
    </xf>
    <xf xfId="0" fontId="3" numFmtId="9" fillId="0" borderId="98" applyFont="1" applyNumberFormat="1" applyFill="0" applyBorder="1" applyAlignment="0">
      <alignment textRotation="0" wrapText="false" shrinkToFit="false"/>
    </xf>
    <xf xfId="0" fontId="3" numFmtId="9" fillId="0" borderId="74" applyFont="1" applyNumberFormat="1" applyFill="0" applyBorder="1" applyAlignment="0">
      <alignment textRotation="0" wrapText="false" shrinkToFit="false"/>
    </xf>
    <xf xfId="0" fontId="3" numFmtId="9" fillId="0" borderId="63" applyFont="1" applyNumberFormat="1" applyFill="0" applyBorder="1" applyAlignment="0">
      <alignment textRotation="0" wrapText="false" shrinkToFit="false"/>
    </xf>
    <xf xfId="0" fontId="3" numFmtId="9" fillId="0" borderId="63" applyFont="1" applyNumberFormat="1" applyFill="0" applyBorder="1" applyAlignment="1">
      <alignment horizontal="right" textRotation="0" wrapText="false" shrinkToFit="false"/>
    </xf>
    <xf xfId="0" fontId="3" numFmtId="166" fillId="0" borderId="50" applyFont="1" applyNumberFormat="1" applyFill="0" applyBorder="1" applyAlignment="1">
      <alignment horizontal="left" textRotation="0" wrapText="false" shrinkToFit="false" indent="1"/>
    </xf>
    <xf xfId="0" fontId="3" numFmtId="0" fillId="2" borderId="50" applyFont="1" applyNumberFormat="0" applyFill="1" applyBorder="1" applyAlignment="1">
      <alignment horizontal="left" textRotation="0" wrapText="false" shrinkToFit="false" indent="3"/>
    </xf>
    <xf xfId="0" fontId="3" numFmtId="168" fillId="0" borderId="16" applyFont="1" applyNumberFormat="1" applyFill="0" applyBorder="1" applyAlignment="1">
      <alignment horizontal="right" textRotation="0" wrapText="false" shrinkToFit="false"/>
    </xf>
    <xf xfId="0" fontId="2" numFmtId="168" fillId="0" borderId="16" applyFont="1" applyNumberFormat="1" applyFill="0" applyBorder="1" applyAlignment="1">
      <alignment horizontal="right" textRotation="0" wrapText="false" shrinkToFit="false"/>
    </xf>
    <xf xfId="0" fontId="3" numFmtId="0" fillId="2" borderId="34" applyFont="1" applyNumberFormat="0" applyFill="1" applyBorder="1" applyAlignment="1">
      <alignment horizontal="left" textRotation="0" wrapText="false" shrinkToFit="false" indent="3"/>
    </xf>
    <xf xfId="0" fontId="3" numFmtId="169" fillId="0" borderId="113" applyFont="1" applyNumberFormat="1" applyFill="0"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3" numFmtId="164" fillId="0" borderId="16"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4" applyFont="1" applyNumberFormat="1" applyFill="0" applyBorder="1" applyAlignment="0">
      <alignment textRotation="0" wrapText="false" shrinkToFit="false"/>
    </xf>
    <xf xfId="0" fontId="3" numFmtId="164" fillId="0" borderId="43" applyFont="1" applyNumberFormat="1" applyFill="0" applyBorder="1" applyAlignment="0">
      <alignment textRotation="0" wrapText="false" shrinkToFit="false"/>
    </xf>
    <xf xfId="0" fontId="3" numFmtId="164" fillId="0" borderId="97" applyFont="1" applyNumberFormat="1" applyFill="0" applyBorder="1" applyAlignment="0">
      <alignment textRotation="0" wrapText="false" shrinkToFit="false"/>
    </xf>
    <xf xfId="0" fontId="3" numFmtId="164" fillId="0" borderId="1" applyFont="1" applyNumberFormat="1" applyFill="0" applyBorder="1" applyAlignment="0">
      <alignment textRotation="0" wrapText="false" shrinkToFit="false"/>
    </xf>
    <xf xfId="0" fontId="3" numFmtId="164" fillId="0" borderId="0" applyFont="1" applyNumberFormat="1" applyFill="0" applyBorder="0" applyAlignment="0">
      <alignment textRotation="0" wrapText="false" shrinkToFit="false"/>
    </xf>
    <xf xfId="0" fontId="3" numFmtId="164" fillId="0" borderId="30" applyFont="1" applyNumberFormat="1" applyFill="0" applyBorder="1" applyAlignment="0">
      <alignment textRotation="0" wrapText="false" shrinkToFit="false"/>
    </xf>
    <xf xfId="0" fontId="3" numFmtId="164" fillId="3" borderId="16" applyFont="1" applyNumberFormat="1" applyFill="1" applyBorder="1" applyAlignment="0">
      <alignment textRotation="0" wrapText="false" shrinkToFit="false"/>
    </xf>
    <xf xfId="0" fontId="3" numFmtId="164" fillId="3" borderId="0" applyFont="1" applyNumberFormat="1" applyFill="1" applyBorder="0" applyAlignment="0">
      <alignment textRotation="0" wrapText="false" shrinkToFit="false"/>
    </xf>
    <xf xfId="0" fontId="2" numFmtId="164" fillId="0" borderId="79" applyFont="1" applyNumberFormat="1" applyFill="0" applyBorder="1" applyAlignment="0">
      <alignment textRotation="0" wrapText="false" shrinkToFit="false"/>
    </xf>
    <xf xfId="0" fontId="2" numFmtId="164" fillId="0" borderId="59" applyFont="1" applyNumberFormat="1" applyFill="0" applyBorder="1" applyAlignment="0">
      <alignment textRotation="0" wrapText="false" shrinkToFit="false"/>
    </xf>
    <xf xfId="0" fontId="2" numFmtId="164" fillId="0" borderId="69" applyFont="1" applyNumberFormat="1" applyFill="0" applyBorder="1" applyAlignment="0">
      <alignment textRotation="0" wrapText="false" shrinkToFit="false"/>
    </xf>
    <xf xfId="0" fontId="2" numFmtId="164" fillId="4" borderId="79" applyFont="1" applyNumberFormat="1" applyFill="1" applyBorder="1" applyAlignment="0">
      <alignment textRotation="0" wrapText="false" shrinkToFit="false"/>
    </xf>
    <xf xfId="0" fontId="2" numFmtId="164" fillId="4" borderId="59" applyFont="1" applyNumberFormat="1" applyFill="1" applyBorder="1" applyAlignment="0">
      <alignment textRotation="0" wrapText="false" shrinkToFit="false"/>
    </xf>
    <xf xfId="0" fontId="2" numFmtId="164" fillId="0" borderId="0" applyFont="1" applyNumberFormat="1" applyFill="0" applyBorder="0" applyAlignment="0">
      <alignment textRotation="0" wrapText="false" shrinkToFit="false"/>
    </xf>
    <xf xfId="0" fontId="2" numFmtId="164" fillId="0" borderId="80" applyFont="1" applyNumberFormat="1" applyFill="0" applyBorder="1" applyAlignment="0">
      <alignment textRotation="0" wrapText="false" shrinkToFit="false"/>
    </xf>
    <xf xfId="0" fontId="3" numFmtId="174" fillId="0" borderId="16" applyFont="1" applyNumberFormat="1" applyFill="0" applyBorder="1" applyAlignment="1">
      <alignment horizontal="right" textRotation="0" wrapText="false" shrinkToFit="false"/>
    </xf>
    <xf xfId="0" fontId="3" numFmtId="174" fillId="0" borderId="0" applyFont="1" applyNumberFormat="1" applyFill="0" applyBorder="0" applyAlignment="1">
      <alignment horizontal="right" textRotation="0" wrapText="false" shrinkToFit="false"/>
    </xf>
    <xf xfId="0" fontId="3" numFmtId="174" fillId="0" borderId="30" applyFont="1" applyNumberFormat="1" applyFill="0" applyBorder="1" applyAlignment="1">
      <alignment horizontal="right" textRotation="0" wrapText="false" shrinkToFit="false"/>
    </xf>
    <xf xfId="0" fontId="3" numFmtId="3" fillId="0" borderId="28" applyFont="1" applyNumberFormat="1" applyFill="0" applyBorder="1" applyAlignment="1">
      <alignment horizontal="right" textRotation="0" wrapText="false" shrinkToFit="false"/>
    </xf>
    <xf xfId="0" fontId="3" numFmtId="3" fillId="2" borderId="8" applyFont="1" applyNumberFormat="1" applyFill="1" applyBorder="1" applyAlignment="1">
      <alignment horizontal="right" textRotation="0" wrapText="false" shrinkToFit="false"/>
    </xf>
    <xf xfId="0" fontId="3" numFmtId="9" fillId="0" borderId="16" applyFont="1" applyNumberFormat="1" applyFill="0" applyBorder="1" applyAlignment="1">
      <alignment horizontal="right" textRotation="0" wrapText="false" shrinkToFit="false"/>
    </xf>
    <xf xfId="0" fontId="3" numFmtId="170" fillId="0" borderId="0" applyFont="1" applyNumberFormat="1" applyFill="0" applyBorder="0" applyAlignment="1">
      <alignment horizontal="right" textRotation="0" wrapText="false" shrinkToFit="false"/>
    </xf>
    <xf xfId="0" fontId="3" numFmtId="170" fillId="0" borderId="8" applyFont="1" applyNumberFormat="1" applyFill="0" applyBorder="1" applyAlignment="1">
      <alignment horizontal="right" textRotation="0" wrapText="false" shrinkToFit="false"/>
    </xf>
    <xf xfId="0" fontId="2" numFmtId="9" fillId="0" borderId="74" applyFont="1" applyNumberFormat="1" applyFill="0" applyBorder="1" applyAlignment="0">
      <alignment textRotation="0" wrapText="false" shrinkToFit="false"/>
    </xf>
    <xf xfId="0" fontId="2" numFmtId="9" fillId="0" borderId="63" applyFont="1" applyNumberFormat="1" applyFill="0" applyBorder="1" applyAlignment="0">
      <alignment textRotation="0" wrapText="false" shrinkToFit="false"/>
    </xf>
    <xf xfId="0" fontId="2" numFmtId="9" fillId="0" borderId="75" applyFont="1" applyNumberFormat="1" applyFill="0" applyBorder="1" applyAlignment="0">
      <alignment textRotation="0" wrapText="false" shrinkToFit="false"/>
    </xf>
    <xf xfId="0" fontId="2" numFmtId="9" fillId="0" borderId="28" applyFont="1" applyNumberFormat="1" applyFill="0" applyBorder="1" applyAlignment="0">
      <alignment textRotation="0" wrapText="false" shrinkToFit="false"/>
    </xf>
    <xf xfId="0" fontId="2" numFmtId="9" fillId="0" borderId="8" applyFont="1" applyNumberFormat="1" applyFill="0" applyBorder="1" applyAlignment="0">
      <alignment textRotation="0" wrapText="false" shrinkToFit="false"/>
    </xf>
    <xf xfId="0" fontId="2" numFmtId="9" fillId="0" borderId="31" applyFont="1" applyNumberFormat="1" applyFill="0" applyBorder="1" applyAlignment="0">
      <alignment textRotation="0" wrapText="false" shrinkToFit="false"/>
    </xf>
    <xf xfId="0" fontId="3" numFmtId="175" fillId="0" borderId="0" applyFont="1" applyNumberFormat="1" applyFill="0" applyBorder="0" applyAlignment="0">
      <alignment textRotation="0" wrapText="false" shrinkToFit="false"/>
    </xf>
    <xf xfId="0" fontId="3" numFmtId="176" fillId="0" borderId="0" applyFont="1" applyNumberFormat="1" applyFill="0" applyBorder="0" applyAlignment="0">
      <alignment textRotation="0" wrapText="false" shrinkToFit="false"/>
    </xf>
    <xf xfId="0" fontId="3" numFmtId="168" fillId="3" borderId="0" applyFont="1" applyNumberFormat="1" applyFill="1" applyBorder="0" applyAlignment="0">
      <alignment textRotation="0" wrapText="false" shrinkToFit="false"/>
    </xf>
    <xf xfId="0" fontId="2" numFmtId="169" fillId="0" borderId="29" applyFont="1" applyNumberFormat="1" applyFill="0" applyBorder="1" applyAlignment="1">
      <alignment horizontal="right" textRotation="0" wrapText="false" shrinkToFit="false"/>
    </xf>
    <xf xfId="0" fontId="2" numFmtId="169" fillId="0" borderId="11" applyFont="1" applyNumberFormat="1" applyFill="0" applyBorder="1" applyAlignment="1">
      <alignment horizontal="right" textRotation="0" wrapText="false" shrinkToFit="false"/>
    </xf>
    <xf xfId="0" fontId="2" numFmtId="169" fillId="0" borderId="81" applyFont="1" applyNumberFormat="1" applyFill="0" applyBorder="1" applyAlignment="1">
      <alignment horizontal="right" textRotation="0" wrapText="false" shrinkToFit="false"/>
    </xf>
    <xf xfId="0" fontId="2" numFmtId="169" fillId="0" borderId="22" applyFont="1" applyNumberFormat="1" applyFill="0" applyBorder="1" applyAlignment="1">
      <alignment horizontal="right" textRotation="0" wrapText="false" shrinkToFit="false"/>
    </xf>
    <xf xfId="0" fontId="2" numFmtId="169" fillId="0" borderId="110" applyFont="1" applyNumberFormat="1" applyFill="0" applyBorder="1" applyAlignment="1">
      <alignment horizontal="right" textRotation="0" wrapText="false" shrinkToFit="false"/>
    </xf>
    <xf xfId="0" fontId="2" numFmtId="169" fillId="3" borderId="22" applyFont="1" applyNumberFormat="1" applyFill="1" applyBorder="1" applyAlignment="1">
      <alignment horizontal="right" textRotation="0" wrapText="false" shrinkToFit="false"/>
    </xf>
    <xf xfId="0" fontId="3" numFmtId="166" fillId="0" borderId="16" applyFont="1" applyNumberFormat="1" applyFill="0" applyBorder="1" applyAlignment="1">
      <alignment horizontal="right" textRotation="0" wrapText="false" shrinkToFit="false"/>
    </xf>
    <xf xfId="0" fontId="3" numFmtId="166" fillId="0" borderId="16" applyFont="1" applyNumberFormat="1" applyFill="0" applyBorder="1" applyAlignment="1">
      <alignment horizontal="right" vertical="center" textRotation="0" wrapText="false" shrinkToFit="false"/>
    </xf>
    <xf xfId="0" fontId="3" numFmtId="166" fillId="0" borderId="0" applyFont="1" applyNumberFormat="1" applyFill="0" applyBorder="0" applyAlignment="1">
      <alignment horizontal="right" vertical="center" textRotation="0" wrapText="false" shrinkToFit="false"/>
    </xf>
    <xf xfId="0" fontId="3" numFmtId="166" fillId="0" borderId="30" applyFont="1" applyNumberFormat="1" applyFill="0" applyBorder="1" applyAlignment="1">
      <alignment horizontal="right" vertical="center" textRotation="0" wrapText="false" shrinkToFit="false"/>
    </xf>
    <xf xfId="0" fontId="3" numFmtId="166" fillId="4" borderId="0" applyFont="1" applyNumberFormat="1" applyFill="1" applyBorder="0" applyAlignment="1">
      <alignment horizontal="right" vertical="center" textRotation="0" wrapText="false" shrinkToFit="false"/>
    </xf>
    <xf xfId="0" fontId="3" numFmtId="177" fillId="0" borderId="30" applyFont="1" applyNumberFormat="1" applyFill="0" applyBorder="1" applyAlignment="1">
      <alignment horizontal="right" textRotation="0" wrapText="false" shrinkToFit="false"/>
    </xf>
    <xf xfId="0" fontId="3" numFmtId="169" fillId="3" borderId="0" applyFont="1" applyNumberFormat="1" applyFill="1" applyBorder="0" applyAlignment="1">
      <alignment horizontal="right" textRotation="0" wrapText="false" shrinkToFit="false"/>
    </xf>
    <xf xfId="0" fontId="3" numFmtId="9" fillId="3" borderId="16" applyFont="1" applyNumberFormat="1" applyFill="1" applyBorder="1" applyAlignment="0">
      <alignment textRotation="0" wrapText="false" shrinkToFit="false"/>
    </xf>
    <xf xfId="0" fontId="3" numFmtId="9" fillId="3" borderId="7"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3" numFmtId="9" fillId="3" borderId="0" applyFont="1" applyNumberFormat="1" applyFill="1" applyBorder="0" applyAlignment="0">
      <alignment textRotation="0" wrapText="false" shrinkToFit="false"/>
    </xf>
    <xf xfId="0" fontId="1" numFmtId="178" fillId="0" borderId="0" applyFont="1" applyNumberFormat="1" applyFill="0" applyBorder="0" applyAlignment="0">
      <alignment textRotation="0" wrapText="false" shrinkToFit="false"/>
    </xf>
    <xf xfId="0" fontId="0" numFmtId="179" fillId="0" borderId="0" applyFont="0" applyNumberFormat="1" applyFill="0" applyBorder="0" applyAlignment="0">
      <alignment textRotation="0" wrapText="false" shrinkToFit="false"/>
    </xf>
    <xf xfId="0" fontId="14" numFmtId="0" fillId="0" borderId="0" applyFont="1" applyNumberFormat="0" applyFill="0" applyBorder="0" applyAlignment="0">
      <alignment textRotation="0" wrapText="false" shrinkToFit="false"/>
    </xf>
    <xf xfId="0" fontId="15" numFmtId="0" fillId="0" borderId="53" applyFont="1" applyNumberFormat="0" applyFill="0" applyBorder="1" applyAlignment="1">
      <alignment horizontal="left" textRotation="0" wrapText="false" shrinkToFit="false" indent="3"/>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15" numFmtId="168" fillId="0" borderId="0" applyFont="1" applyNumberFormat="1" applyFill="0" applyBorder="0" applyAlignment="1">
      <alignment horizontal="right" textRotation="0" wrapText="false" shrinkToFit="false"/>
    </xf>
    <xf xfId="0" fontId="15" numFmtId="168" fillId="0" borderId="4" applyFont="1" applyNumberFormat="1" applyFill="0" applyBorder="1" applyAlignment="1">
      <alignment horizontal="right" textRotation="0" wrapText="false" shrinkToFit="false"/>
    </xf>
    <xf xfId="0" fontId="15" numFmtId="168" fillId="3" borderId="0" applyFont="1" applyNumberFormat="1" applyFill="1" applyBorder="0" applyAlignment="1">
      <alignment horizontal="right" textRotation="0" wrapText="false" shrinkToFit="false"/>
    </xf>
    <xf xfId="0" fontId="15" numFmtId="0" fillId="0" borderId="0" applyFont="1" applyNumberFormat="0" applyFill="0" applyBorder="0" applyAlignment="0">
      <alignment textRotation="0" wrapText="false" shrinkToFit="false"/>
    </xf>
    <xf xfId="0" fontId="16" numFmtId="0" fillId="0" borderId="0" applyFont="1" applyNumberFormat="0" applyFill="0" applyBorder="0" applyAlignment="0">
      <alignment textRotation="0" wrapText="false" shrinkToFit="false"/>
    </xf>
    <xf xfId="0" fontId="15" numFmtId="0" fillId="0" borderId="68" applyFont="1" applyNumberFormat="0" applyFill="0" applyBorder="1" applyAlignment="1">
      <alignment horizontal="left" textRotation="0" wrapText="false" shrinkToFit="false" indent="3"/>
    </xf>
    <xf xfId="0" fontId="3" numFmtId="180" fillId="0" borderId="0" applyFont="1" applyNumberFormat="1" applyFill="0" applyBorder="0" applyAlignment="0">
      <alignment textRotation="0" wrapText="false" shrinkToFit="false"/>
    </xf>
    <xf xfId="0" fontId="0" numFmtId="169" fillId="0" borderId="0" applyFont="0" applyNumberFormat="1" applyFill="0" applyBorder="0" applyAlignment="0">
      <alignment textRotation="0" wrapText="false" shrinkToFit="false"/>
    </xf>
    <xf xfId="0" fontId="3" numFmtId="0" fillId="0" borderId="53" applyFont="1" applyNumberFormat="0" applyFill="0" applyBorder="1" applyAlignment="1">
      <alignment horizontal="left" textRotation="0" wrapText="false" shrinkToFit="false" indent="1"/>
    </xf>
    <xf xfId="0" fontId="2" numFmtId="169" fillId="0" borderId="32" applyFont="1" applyNumberFormat="1" applyFill="0" applyBorder="1" applyAlignment="1">
      <alignment horizontal="right" textRotation="0" wrapText="false" shrinkToFit="false"/>
    </xf>
    <xf xfId="0" fontId="5" numFmtId="4" fillId="0" borderId="0" applyFont="1" applyNumberFormat="1" applyFill="0" applyBorder="0" applyAlignment="0">
      <alignment textRotation="0" wrapText="false" shrinkToFit="false"/>
    </xf>
    <xf xfId="0" fontId="0" numFmtId="181" fillId="0" borderId="0" applyFont="0" applyNumberFormat="1" applyFill="0" applyBorder="0" applyAlignment="0">
      <alignment textRotation="0" wrapText="false" shrinkToFit="false"/>
    </xf>
    <xf xfId="0" fontId="3" quotePrefix="1" numFmtId="169" fillId="0" borderId="0" applyFont="1" applyNumberFormat="1" applyFill="0" applyBorder="0" applyAlignment="1">
      <alignment horizontal="left" vertical="center" textRotation="0" wrapText="false" shrinkToFit="false"/>
    </xf>
    <xf xfId="0" fontId="3" numFmtId="182" fillId="0" borderId="0" applyFont="1" applyNumberFormat="1" applyFill="0" applyBorder="0" applyAlignment="0">
      <alignment textRotation="0" wrapText="false" shrinkToFit="false"/>
    </xf>
    <xf xfId="0" fontId="3" numFmtId="177" fillId="0" borderId="0" applyFont="1" applyNumberFormat="1" applyFill="0" applyBorder="0" applyAlignment="1">
      <alignment horizontal="right" textRotation="0" wrapText="false" shrinkToFit="false"/>
    </xf>
    <xf xfId="0" fontId="2" numFmtId="0" fillId="0" borderId="103" applyFont="1" applyNumberFormat="0" applyFill="0" applyBorder="1" applyAlignment="0">
      <alignment textRotation="0" wrapText="false" shrinkToFit="false"/>
    </xf>
    <xf xfId="0" fontId="2" numFmtId="164" fillId="3" borderId="28" applyFont="1" applyNumberFormat="1" applyFill="1" applyBorder="1" applyAlignment="1">
      <alignment horizontal="right" textRotation="0" wrapText="false" shrinkToFit="false"/>
    </xf>
    <xf xfId="0" fontId="2" numFmtId="164" fillId="3" borderId="8" applyFont="1" applyNumberFormat="1" applyFill="1" applyBorder="1" applyAlignment="1">
      <alignment horizontal="right" textRotation="0" wrapText="false" shrinkToFit="false"/>
    </xf>
    <xf xfId="0" fontId="3" numFmtId="174" fillId="0" borderId="8" applyFont="1" applyNumberFormat="1" applyFill="0" applyBorder="1" applyAlignment="1">
      <alignment horizontal="right" textRotation="0" wrapText="false" shrinkToFit="false"/>
    </xf>
    <xf xfId="0" fontId="3" numFmtId="164" fillId="0" borderId="16"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2" numFmtId="9" fillId="3" borderId="8" applyFont="1" applyNumberFormat="1" applyFill="1" applyBorder="1" applyAlignment="1">
      <alignment horizontal="right" textRotation="0" wrapText="false" shrinkToFit="false"/>
    </xf>
    <xf xfId="0" fontId="3" numFmtId="164" fillId="3" borderId="0" applyFont="1" applyNumberFormat="1" applyFill="1" applyBorder="0" applyAlignment="1">
      <alignment horizontal="right" textRotation="0" wrapText="false" shrinkToFit="false"/>
    </xf>
    <xf xfId="0" fontId="2" numFmtId="168" fillId="3" borderId="0" applyFont="1" applyNumberFormat="1" applyFill="1" applyBorder="0" applyAlignment="1">
      <alignment horizontal="right" textRotation="0" wrapText="false" shrinkToFit="false"/>
    </xf>
    <xf xfId="0" fontId="3" numFmtId="168" fillId="3" borderId="0" applyFont="1" applyNumberFormat="1" applyFill="1" applyBorder="0" applyAlignment="1">
      <alignment horizontal="right" textRotation="0" wrapText="false" shrinkToFit="false"/>
    </xf>
    <xf xfId="0" fontId="3" numFmtId="168" fillId="3" borderId="8" applyFont="1" applyNumberFormat="1" applyFill="1" applyBorder="1" applyAlignment="1">
      <alignment horizontal="right" textRotation="0" wrapText="false" shrinkToFit="false"/>
    </xf>
    <xf xfId="0" fontId="3" numFmtId="3" fillId="0" borderId="7" applyFont="1" applyNumberFormat="1" applyFill="0" applyBorder="1" applyAlignment="1">
      <alignment horizontal="right" textRotation="0" wrapText="false" shrinkToFit="false"/>
    </xf>
    <xf xfId="0" fontId="15" numFmtId="3" fillId="0" borderId="7" applyFont="1" applyNumberFormat="1" applyFill="0" applyBorder="1" applyAlignment="1">
      <alignment horizontal="right" textRotation="0" wrapText="false" shrinkToFit="false"/>
    </xf>
    <xf xfId="0" fontId="15" numFmtId="3" fillId="0" borderId="0" applyFont="1" applyNumberFormat="1" applyFill="0" applyBorder="0" applyAlignment="1">
      <alignment horizontal="right" textRotation="0" wrapText="false" shrinkToFit="false"/>
    </xf>
    <xf xfId="0" fontId="3" numFmtId="165" fillId="0" borderId="16" applyFont="1" applyNumberFormat="1" applyFill="0" applyBorder="1" applyAlignment="0">
      <alignment textRotation="0" wrapText="false" shrinkToFit="false"/>
    </xf>
    <xf xfId="0" fontId="2" numFmtId="165" fillId="0" borderId="16" applyFont="1" applyNumberFormat="1" applyFill="0" applyBorder="1" applyAlignment="0">
      <alignment textRotation="0" wrapText="false" shrinkToFit="false"/>
    </xf>
    <xf xfId="0" fontId="3" numFmtId="165" fillId="0" borderId="30" applyFont="1" applyNumberFormat="1" applyFill="0" applyBorder="1" applyAlignment="0">
      <alignment textRotation="0" wrapText="false" shrinkToFit="false"/>
    </xf>
    <xf xfId="0" fontId="3" numFmtId="166" fillId="0" borderId="30" applyFont="1" applyNumberFormat="1" applyFill="0" applyBorder="1" applyAlignment="0">
      <alignment textRotation="0" wrapText="false" shrinkToFit="false"/>
    </xf>
    <xf xfId="0" fontId="3" numFmtId="9" fillId="0" borderId="16" applyFont="1" applyNumberFormat="1" applyFill="0" applyBorder="1" applyAlignment="0">
      <alignment textRotation="0" wrapText="false" shrinkToFit="false"/>
    </xf>
    <xf xfId="0" fontId="3" numFmtId="168" fillId="0" borderId="30" applyFont="1" applyNumberFormat="1" applyFill="0" applyBorder="1" applyAlignment="1">
      <alignment horizontal="right" textRotation="0" wrapText="false" shrinkToFit="false"/>
    </xf>
    <xf xfId="0" fontId="2" numFmtId="164" fillId="4" borderId="11" applyFont="1" applyNumberFormat="1" applyFill="1" applyBorder="1"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164" fillId="0" borderId="30" applyFont="1" applyNumberFormat="1" applyFill="0" applyBorder="1" applyAlignment="1">
      <alignment horizontal="right" textRotation="0" wrapText="false" shrinkToFit="false"/>
    </xf>
    <xf xfId="0" fontId="3" numFmtId="9" fillId="0" borderId="16" applyFont="1" applyNumberFormat="1" applyFill="0" applyBorder="1" applyAlignment="0">
      <alignment textRotation="0" wrapText="false" shrinkToFit="false"/>
    </xf>
    <xf xfId="0" fontId="2" numFmtId="1" fillId="2" borderId="81" applyFont="1" applyNumberFormat="1" applyFill="1" applyBorder="1" applyAlignment="1">
      <alignment horizontal="right" textRotation="0" wrapText="false" shrinkToFit="false"/>
    </xf>
    <xf xfId="0" fontId="2" numFmtId="165" fillId="3" borderId="49" applyFont="1" applyNumberFormat="1" applyFill="1" applyBorder="1" applyAlignment="0">
      <alignment textRotation="0" wrapText="false" shrinkToFit="false"/>
    </xf>
    <xf xfId="0" fontId="3" numFmtId="169" fillId="3" borderId="49" applyFont="1" applyNumberFormat="1" applyFill="1" applyBorder="1" applyAlignment="1">
      <alignment horizontal="right" vertical="center" textRotation="0" wrapText="false" shrinkToFit="false"/>
    </xf>
    <xf xfId="0" fontId="3" numFmtId="9" fillId="3" borderId="49"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3" numFmtId="3" fillId="3" borderId="72" applyFont="1" applyNumberFormat="1" applyFill="1" applyBorder="1" applyAlignment="0">
      <alignment textRotation="0" wrapText="false" shrinkToFit="false"/>
    </xf>
    <xf xfId="0" fontId="3" numFmtId="3" fillId="3" borderId="49" applyFont="1" applyNumberFormat="1" applyFill="1" applyBorder="1" applyAlignment="0">
      <alignment textRotation="0" wrapText="false" shrinkToFit="false"/>
    </xf>
    <xf xfId="0" fontId="2" numFmtId="3" fillId="3" borderId="49" applyFont="1" applyNumberFormat="1" applyFill="1" applyBorder="1" applyAlignment="0">
      <alignment textRotation="0" wrapText="false" shrinkToFit="false"/>
    </xf>
    <xf xfId="0" fontId="3" numFmtId="3" fillId="3" borderId="49" applyFont="1" applyNumberFormat="1" applyFill="1" applyBorder="1" applyAlignment="1">
      <alignment horizontal="righ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4" fillId="3" borderId="49" applyFont="1" applyNumberFormat="1" applyFill="1" applyBorder="1" applyAlignment="0">
      <alignment textRotation="0" wrapText="false" shrinkToFit="false"/>
    </xf>
    <xf xfId="0" fontId="3" numFmtId="164" fillId="3" borderId="49" applyFont="1" applyNumberFormat="1" applyFill="1" applyBorder="1" applyAlignment="0">
      <alignment textRotation="0" wrapText="false" shrinkToFit="false"/>
    </xf>
    <xf xfId="0" fontId="2" numFmtId="164"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vertical="center" textRotation="0" wrapText="false" shrinkToFit="false"/>
    </xf>
    <xf xfId="0" fontId="3" numFmtId="9" fillId="0" borderId="30" applyFont="1" applyNumberFormat="1" applyFill="0"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4" fillId="3" borderId="30" applyFont="1" applyNumberFormat="1" applyFill="1" applyBorder="1" applyAlignment="0">
      <alignment textRotation="0" wrapText="false" shrinkToFit="false"/>
    </xf>
    <xf xfId="0" fontId="3" numFmtId="168" fillId="4" borderId="30" applyFont="1" applyNumberFormat="1" applyFill="1" applyBorder="1" applyAlignment="1">
      <alignment horizontal="right" textRotation="0" wrapText="false" shrinkToFit="false"/>
    </xf>
    <xf xfId="0" fontId="3" numFmtId="168" fillId="4" borderId="49" applyFont="1" applyNumberFormat="1" applyFill="1" applyBorder="1" applyAlignment="1">
      <alignment horizontal="right" textRotation="0" wrapText="false" shrinkToFit="false"/>
    </xf>
    <xf xfId="0" fontId="3" numFmtId="3" fillId="3" borderId="30" applyFont="1" applyNumberFormat="1" applyFill="1" applyBorder="1" applyAlignment="0">
      <alignment textRotation="0" wrapText="false" shrinkToFit="false"/>
    </xf>
    <xf xfId="0" fontId="3" numFmtId="3" fillId="3" borderId="75" applyFont="1" applyNumberFormat="1" applyFill="1" applyBorder="1" applyAlignment="0">
      <alignment textRotation="0" wrapText="false" shrinkToFit="false"/>
    </xf>
    <xf xfId="0" fontId="3" numFmtId="3" fillId="0" borderId="62" applyFont="1" applyNumberFormat="1" applyFill="0" applyBorder="1" applyAlignment="0">
      <alignment textRotation="0" wrapText="false" shrinkToFit="false"/>
    </xf>
    <xf xfId="0" fontId="2" numFmtId="3" fillId="0" borderId="98" applyFont="1" applyNumberFormat="1" applyFill="0" applyBorder="1" applyAlignment="0">
      <alignment textRotation="0" wrapText="false" shrinkToFit="false"/>
    </xf>
    <xf xfId="0" fontId="2" numFmtId="3" fillId="3" borderId="30" applyFont="1" applyNumberFormat="1" applyFill="1" applyBorder="1" applyAlignment="0">
      <alignment textRotation="0" wrapText="false" shrinkToFit="false"/>
    </xf>
    <xf xfId="0" fontId="3" numFmtId="3" fillId="3" borderId="30" applyFont="1" applyNumberFormat="1" applyFill="1" applyBorder="1" applyAlignment="0">
      <alignment textRotation="0" wrapText="false" shrinkToFit="false"/>
    </xf>
    <xf xfId="0" fontId="3" numFmtId="3" fillId="3" borderId="30" applyFont="1" applyNumberFormat="1" applyFill="1" applyBorder="1" applyAlignment="1">
      <alignment horizontal="right" textRotation="0" wrapText="false" shrinkToFit="false"/>
    </xf>
    <xf xfId="0" fontId="2" numFmtId="3" fillId="2" borderId="16" applyFont="1" applyNumberFormat="1" applyFill="1" applyBorder="1" applyAlignment="0">
      <alignment textRotation="0" wrapText="false" shrinkToFit="false"/>
    </xf>
    <xf xfId="0" fontId="3" numFmtId="3" fillId="2" borderId="0" applyFont="1" applyNumberFormat="1" applyFill="1" applyBorder="0" applyAlignment="1">
      <alignment horizontal="right" textRotation="0" wrapText="false" shrinkToFit="false"/>
    </xf>
    <xf xfId="0" fontId="2" numFmtId="9" fillId="2" borderId="16" applyFont="1" applyNumberFormat="1" applyFill="1" applyBorder="1" applyAlignment="0">
      <alignment textRotation="0" wrapText="false" shrinkToFit="false"/>
    </xf>
    <xf xfId="0" fontId="2" numFmtId="9" fillId="0" borderId="0" applyFont="1" applyNumberFormat="1" applyFill="0" applyBorder="0" applyAlignment="0">
      <alignment textRotation="0" wrapText="false" shrinkToFit="false"/>
    </xf>
    <xf xfId="0" fontId="2" numFmtId="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2" borderId="0" applyFont="1" applyNumberFormat="1" applyFill="1" applyBorder="0"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2" numFmtId="164" fillId="2" borderId="16" applyFont="1" applyNumberFormat="1" applyFill="1" applyBorder="1" applyAlignment="0">
      <alignment textRotation="0" wrapText="false" shrinkToFit="false"/>
    </xf>
    <xf xfId="0" fontId="2" numFmtId="164" fillId="2" borderId="0" applyFont="1" applyNumberFormat="1" applyFill="1" applyBorder="0" applyAlignment="0">
      <alignment textRotation="0" wrapText="false" shrinkToFit="false"/>
    </xf>
    <xf xfId="0" fontId="2" numFmtId="164" fillId="3" borderId="30" applyFont="1" applyNumberFormat="1" applyFill="1" applyBorder="1" applyAlignment="0">
      <alignment textRotation="0" wrapText="false" shrinkToFit="false"/>
    </xf>
    <xf xfId="0" fontId="3" numFmtId="164" fillId="2" borderId="0" applyFont="1" applyNumberFormat="1" applyFill="1" applyBorder="0" applyAlignment="0">
      <alignment textRotation="0" wrapText="false" shrinkToFit="false"/>
    </xf>
    <xf xfId="0" fontId="3" numFmtId="164"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169" fillId="4" borderId="30" applyFont="1" applyNumberFormat="1" applyFill="1" applyBorder="1" applyAlignment="1">
      <alignment horizontal="right" vertical="center" textRotation="0" wrapText="false" shrinkToFit="false"/>
    </xf>
    <xf xfId="0" fontId="2" numFmtId="169" fillId="4" borderId="30" applyFont="1" applyNumberFormat="1" applyFill="1" applyBorder="1" applyAlignment="1">
      <alignment horizontal="right" vertical="center" textRotation="0" wrapText="false" shrinkToFit="false"/>
    </xf>
    <xf xfId="0" fontId="2" numFmtId="169" fillId="4" borderId="49" applyFont="1" applyNumberFormat="1" applyFill="1" applyBorder="1" applyAlignment="1">
      <alignment horizontal="right" vertical="center" textRotation="0" wrapText="false" shrinkToFit="false"/>
    </xf>
    <xf xfId="0" fontId="3" numFmtId="164" fillId="4" borderId="30" applyFont="1" applyNumberFormat="1" applyFill="1" applyBorder="1" applyAlignment="1">
      <alignment horizontal="right" vertical="center" textRotation="0" wrapText="false" shrinkToFit="false"/>
    </xf>
    <xf xfId="0" fontId="3" numFmtId="164" fillId="4" borderId="49" applyFont="1" applyNumberFormat="1" applyFill="1" applyBorder="1" applyAlignment="1">
      <alignment horizontal="right" vertical="center" textRotation="0" wrapText="false" shrinkToFit="false"/>
    </xf>
    <xf xfId="0" fontId="3" numFmtId="166" fillId="4" borderId="30" applyFont="1" applyNumberFormat="1" applyFill="1" applyBorder="1" applyAlignment="1">
      <alignment horizontal="right" vertical="center" textRotation="0" wrapText="false" shrinkToFit="false"/>
    </xf>
    <xf xfId="0" fontId="3" numFmtId="9" fillId="4" borderId="49" applyFont="1" applyNumberFormat="1" applyFill="1" applyBorder="1" applyAlignment="1">
      <alignment horizontal="right" vertical="center" textRotation="0" wrapText="false" shrinkToFit="false"/>
    </xf>
    <xf xfId="0" fontId="2" numFmtId="164" fillId="4" borderId="30" applyFont="1" applyNumberFormat="1" applyFill="1" applyBorder="1" applyAlignment="1">
      <alignment horizontal="right" vertical="center" textRotation="0" wrapText="false" shrinkToFit="false"/>
    </xf>
    <xf xfId="0" fontId="2" numFmtId="164" fillId="4" borderId="49" applyFont="1" applyNumberFormat="1" applyFill="1" applyBorder="1" applyAlignment="1">
      <alignment horizontal="right" vertical="center" textRotation="0" wrapText="false" shrinkToFit="false"/>
    </xf>
    <xf xfId="0" fontId="3" numFmtId="164" fillId="0" borderId="16" applyFont="1" applyNumberFormat="1" applyFill="0" applyBorder="1" applyAlignment="1">
      <alignment horizontal="right" textRotation="0" wrapText="false" shrinkToFit="false"/>
    </xf>
    <xf xfId="0" fontId="3" numFmtId="164" fillId="4" borderId="30" applyFont="1" applyNumberFormat="1" applyFill="1" applyBorder="1" applyAlignment="1">
      <alignment horizontal="right" textRotation="0" wrapText="false" shrinkToFit="false"/>
    </xf>
    <xf xfId="0" fontId="3" numFmtId="164" fillId="4" borderId="49" applyFont="1" applyNumberFormat="1" applyFill="1" applyBorder="1" applyAlignment="1">
      <alignment horizontal="right" textRotation="0" wrapText="false" shrinkToFit="false"/>
    </xf>
    <xf xfId="0" fontId="3" numFmtId="168" fillId="3" borderId="49" applyFont="1" applyNumberFormat="1" applyFill="1" applyBorder="1" applyAlignment="0">
      <alignment textRotation="0" wrapText="false" shrinkToFit="false"/>
    </xf>
    <xf xfId="0" fontId="2" numFmtId="3" fillId="3" borderId="105" applyFont="1" applyNumberFormat="1" applyFill="1" applyBorder="1" applyAlignment="0">
      <alignment textRotation="0" wrapText="false" shrinkToFit="false"/>
    </xf>
    <xf xfId="0" fontId="3" numFmtId="1" fillId="0" borderId="2" applyFont="1" applyNumberFormat="1" applyFill="0" applyBorder="1" applyAlignment="0">
      <alignment textRotation="0" wrapText="false" shrinkToFit="false"/>
    </xf>
    <xf xfId="0" fontId="3" numFmtId="168" fillId="3" borderId="33" applyFont="1" applyNumberFormat="1" applyFill="1" applyBorder="1" applyAlignment="0">
      <alignment textRotation="0" wrapText="false" shrinkToFit="false"/>
    </xf>
    <xf xfId="0" fontId="3" numFmtId="168" fillId="0" borderId="40" applyFont="1" applyNumberFormat="1" applyFill="0" applyBorder="1" applyAlignment="0">
      <alignment textRotation="0" wrapText="false" shrinkToFit="false"/>
    </xf>
    <xf xfId="0" fontId="2" numFmtId="168" fillId="3" borderId="24" applyFont="1" applyNumberFormat="1" applyFill="1" applyBorder="1" applyAlignment="0">
      <alignment textRotation="0" wrapText="false" shrinkToFit="false"/>
    </xf>
    <xf xfId="0" fontId="2" numFmtId="168" fillId="4" borderId="24" applyFont="1" applyNumberFormat="1" applyFill="1" applyBorder="1" applyAlignment="0">
      <alignment textRotation="0" wrapText="false" shrinkToFit="false"/>
    </xf>
    <xf xfId="0" fontId="3" numFmtId="168" fillId="0" borderId="24" applyFont="1" applyNumberFormat="1" applyFill="0" applyBorder="1" applyAlignment="0">
      <alignment textRotation="0" wrapText="false" shrinkToFit="false"/>
    </xf>
    <xf xfId="0" fontId="3" numFmtId="168" fillId="4" borderId="99" applyFont="1" applyNumberFormat="1" applyFill="1" applyBorder="1" applyAlignment="0">
      <alignment textRotation="0" wrapText="false" shrinkToFit="false"/>
    </xf>
    <xf xfId="0" fontId="3" numFmtId="0" fillId="0" borderId="114" applyFont="1" applyNumberFormat="0" applyFill="0" applyBorder="1" applyAlignment="0">
      <alignment textRotation="0" wrapText="false" shrinkToFit="false"/>
    </xf>
    <xf xfId="0" fontId="2" numFmtId="168" fillId="4" borderId="115" applyFont="1" applyNumberFormat="1" applyFill="1" applyBorder="1" applyAlignment="0">
      <alignment textRotation="0" wrapText="false" shrinkToFit="false"/>
    </xf>
    <xf xfId="0" fontId="2" numFmtId="168" fillId="0" borderId="115" applyFont="1" applyNumberFormat="1" applyFill="0" applyBorder="1" applyAlignment="0">
      <alignment textRotation="0" wrapText="false" shrinkToFit="false"/>
    </xf>
    <xf xfId="0" fontId="3" numFmtId="3" fillId="3" borderId="99" applyFont="1" applyNumberFormat="1" applyFill="1" applyBorder="1" applyAlignment="1">
      <alignment horizontal="right" textRotation="0" wrapText="false" shrinkToFit="false"/>
    </xf>
    <xf xfId="0" fontId="2" numFmtId="3" fillId="3" borderId="99" applyFont="1" applyNumberFormat="1" applyFill="1" applyBorder="1" applyAlignment="1">
      <alignment horizontal="right" textRotation="0" wrapText="false" shrinkToFit="false"/>
    </xf>
    <xf xfId="0" fontId="2" numFmtId="164" fillId="0" borderId="16" applyFont="1" applyNumberFormat="1" applyFill="0" applyBorder="1" applyAlignment="1">
      <alignment horizontal="right" textRotation="0" wrapText="false" shrinkToFit="false"/>
    </xf>
    <xf xfId="0" fontId="3" numFmtId="164" fillId="3" borderId="99" applyFont="1" applyNumberFormat="1" applyFill="1" applyBorder="1" applyAlignment="1">
      <alignment horizontal="right" textRotation="0" wrapText="false" shrinkToFit="false"/>
    </xf>
    <xf xfId="0" fontId="3" numFmtId="3" fillId="0" borderId="99" applyFont="1" applyNumberFormat="1" applyFill="0" applyBorder="1" applyAlignment="1">
      <alignment horizontal="right" textRotation="0" wrapText="false" shrinkToFit="false"/>
    </xf>
    <xf xfId="0" fontId="2" numFmtId="168" fillId="3" borderId="105" applyFont="1" applyNumberFormat="1" applyFill="1" applyBorder="1" applyAlignment="1">
      <alignment horizontal="right" textRotation="0" wrapText="false" shrinkToFit="false"/>
    </xf>
    <xf xfId="0" fontId="2" numFmtId="0" fillId="0" borderId="88" applyFont="1" applyNumberFormat="0" applyFill="0" applyBorder="1" applyAlignment="1">
      <alignment horizontal="center" vertical="center" textRotation="0" wrapText="false" shrinkToFit="false"/>
    </xf>
    <xf xfId="0" fontId="2" numFmtId="168" fillId="4" borderId="105" applyFont="1" applyNumberFormat="1" applyFill="1" applyBorder="1" applyAlignment="1">
      <alignment horizontal="right" textRotation="0" wrapText="false" shrinkToFit="false"/>
    </xf>
    <xf xfId="0" fontId="3" numFmtId="1" fillId="0" borderId="99" applyFont="1" applyNumberFormat="1" applyFill="0" applyBorder="1" applyAlignment="1">
      <alignment horizontal="right" textRotation="0" wrapText="false" shrinkToFit="false"/>
    </xf>
    <xf xfId="0" fontId="3" numFmtId="168" fillId="3" borderId="30" applyFont="1" applyNumberFormat="1" applyFill="1" applyBorder="1" applyAlignment="1">
      <alignment horizontal="right" textRotation="0" wrapText="false" shrinkToFit="false"/>
    </xf>
    <xf xfId="0" fontId="3" numFmtId="168" fillId="3" borderId="99" applyFont="1" applyNumberFormat="1" applyFill="1" applyBorder="1" applyAlignment="1">
      <alignment horizontal="right" textRotation="0" wrapText="false" shrinkToFit="false"/>
    </xf>
    <xf xfId="0" fontId="2" numFmtId="168" fillId="3" borderId="105" applyFont="1" applyNumberFormat="1" applyFill="1" applyBorder="1" applyAlignment="1">
      <alignment horizontal="right" textRotation="0" wrapText="false" shrinkToFit="false"/>
    </xf>
    <xf xfId="0" fontId="3" numFmtId="168" fillId="3" borderId="49" applyFont="1" applyNumberFormat="1" applyFill="1" applyBorder="1" applyAlignment="1">
      <alignment horizontal="right" textRotation="0" wrapText="false" shrinkToFit="false"/>
    </xf>
    <xf xfId="0" fontId="2" numFmtId="168" fillId="3" borderId="49" applyFont="1" applyNumberFormat="1" applyFill="1" applyBorder="1" applyAlignment="1">
      <alignment horizontal="right" textRotation="0" wrapText="false" shrinkToFit="false"/>
    </xf>
    <xf xfId="0" fontId="2" numFmtId="1" fillId="3" borderId="49" applyFont="1" applyNumberFormat="1" applyFill="1" applyBorder="1" applyAlignment="1">
      <alignment horizontal="right" textRotation="0" wrapText="false" shrinkToFit="false"/>
    </xf>
    <xf xfId="0" fontId="2" numFmtId="1" fillId="0" borderId="72" applyFont="1" applyNumberFormat="1" applyFill="0" applyBorder="1" applyAlignment="0">
      <alignment textRotation="0" wrapText="false" shrinkToFit="false"/>
    </xf>
    <xf xfId="0" fontId="3" numFmtId="169" fillId="3" borderId="49" applyFont="1" applyNumberFormat="1" applyFill="1" applyBorder="1" applyAlignment="1">
      <alignment horizontal="right" textRotation="0" wrapText="false" shrinkToFit="false"/>
    </xf>
    <xf xfId="0" fontId="3" numFmtId="165" fillId="0" borderId="72" applyFont="1" applyNumberFormat="1" applyFill="0" applyBorder="1" applyAlignment="1">
      <alignment horizontal="right" textRotation="0" wrapText="false" shrinkToFit="false"/>
    </xf>
    <xf xfId="0" fontId="2" numFmtId="169" fillId="3" borderId="105" applyFont="1" applyNumberFormat="1" applyFill="1" applyBorder="1" applyAlignment="1">
      <alignment horizontal="right" textRotation="0" wrapText="false" shrinkToFit="false"/>
    </xf>
    <xf xfId="0" fontId="2" numFmtId="168" fillId="3" borderId="30" applyFont="1" applyNumberFormat="1" applyFill="1" applyBorder="1" applyAlignment="1">
      <alignment horizontal="right" textRotation="0" wrapText="false" shrinkToFit="false"/>
    </xf>
    <xf xfId="0" fontId="3" numFmtId="168" fillId="3" borderId="31" applyFont="1" applyNumberFormat="1" applyFill="1" applyBorder="1" applyAlignment="1">
      <alignment horizontal="right" textRotation="0" wrapText="false" shrinkToFit="false"/>
    </xf>
    <xf xfId="0" fontId="3" numFmtId="168" fillId="3" borderId="116" applyFont="1" applyNumberFormat="1" applyFill="1" applyBorder="1" applyAlignment="1">
      <alignment horizontal="right" textRotation="0" wrapText="false" shrinkToFit="false"/>
    </xf>
    <xf xfId="0" fontId="2" numFmtId="9" fillId="3" borderId="30" applyFont="1" applyNumberFormat="1" applyFill="1" applyBorder="1" applyAlignment="1">
      <alignment horizontal="right" textRotation="0" wrapText="false" shrinkToFit="false"/>
    </xf>
    <xf xfId="0" fontId="2" numFmtId="9" fillId="3" borderId="49" applyFont="1" applyNumberFormat="1" applyFill="1" applyBorder="1" applyAlignment="1">
      <alignment horizontal="right" textRotation="0" wrapText="false" shrinkToFit="false"/>
    </xf>
    <xf xfId="0" fontId="3" numFmtId="9" fillId="3" borderId="30" applyFont="1" applyNumberFormat="1" applyFill="1" applyBorder="1" applyAlignment="1">
      <alignment horizontal="right" textRotation="0" wrapText="false" shrinkToFit="false"/>
    </xf>
    <xf xfId="0" fontId="3" numFmtId="9" fillId="3" borderId="49" applyFont="1" applyNumberFormat="1" applyFill="1" applyBorder="1" applyAlignment="1">
      <alignment horizontal="right" textRotation="0" wrapText="false" shrinkToFit="false"/>
    </xf>
    <xf xfId="0" fontId="3" numFmtId="9" fillId="3" borderId="31" applyFont="1" applyNumberFormat="1" applyFill="1" applyBorder="1" applyAlignment="1">
      <alignment horizontal="right" textRotation="0" wrapText="false" shrinkToFit="false"/>
    </xf>
    <xf xfId="0" fontId="3" numFmtId="9" fillId="3" borderId="116" applyFont="1" applyNumberFormat="1" applyFill="1" applyBorder="1" applyAlignment="1">
      <alignment horizontal="right" textRotation="0" wrapText="false" shrinkToFit="false"/>
    </xf>
    <xf xfId="0" fontId="2" numFmtId="168" fillId="3" borderId="33" applyFont="1" applyNumberFormat="1" applyFill="1" applyBorder="1" applyAlignment="1">
      <alignment horizontal="right" textRotation="0" wrapText="false" shrinkToFit="false"/>
    </xf>
    <xf xfId="0" fontId="3" numFmtId="168" fillId="3" borderId="33" applyFont="1" applyNumberFormat="1" applyFill="1" applyBorder="1" applyAlignment="1">
      <alignment horizontal="right" textRotation="0" wrapText="false" shrinkToFit="false"/>
    </xf>
    <xf xfId="0" fontId="3" numFmtId="168" fillId="3" borderId="40" applyFont="1" applyNumberFormat="1" applyFill="1" applyBorder="1" applyAlignment="1">
      <alignment horizontal="right" textRotation="0" wrapText="false" shrinkToFit="false"/>
    </xf>
    <xf xfId="0" fontId="2" numFmtId="169" fillId="3" borderId="31" applyFont="1" applyNumberFormat="1" applyFill="1" applyBorder="1" applyAlignment="1">
      <alignment horizontal="right" textRotation="0" wrapText="false" shrinkToFit="false"/>
    </xf>
    <xf xfId="0" fontId="2" numFmtId="169" fillId="3" borderId="40" applyFont="1" applyNumberFormat="1" applyFill="1" applyBorder="1" applyAlignment="1">
      <alignment horizontal="right" textRotation="0" wrapText="false" shrinkToFit="false"/>
    </xf>
    <xf xfId="0" fontId="2" numFmtId="169" fillId="3" borderId="30"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9" fillId="0" borderId="0" applyFont="1" applyNumberFormat="1" applyFill="0" applyBorder="0" applyAlignment="0">
      <alignment textRotation="0" wrapText="false" shrinkToFit="false"/>
    </xf>
    <xf xfId="0" fontId="3" numFmtId="9" fillId="0" borderId="30" applyFont="1" applyNumberFormat="1" applyFill="0" applyBorder="1" applyAlignment="0">
      <alignment textRotation="0" wrapText="false" shrinkToFit="false"/>
    </xf>
    <xf xfId="0" fontId="3" numFmtId="9" fillId="3" borderId="16" applyFont="1" applyNumberFormat="1" applyFill="1" applyBorder="1" applyAlignment="0">
      <alignment textRotation="0" wrapText="false" shrinkToFit="false"/>
    </xf>
    <xf xfId="0" fontId="3" numFmtId="9" fillId="3" borderId="0" applyFont="1" applyNumberFormat="1" applyFill="1" applyBorder="0" applyAlignment="0">
      <alignment textRotation="0" wrapText="false" shrinkToFit="false"/>
    </xf>
    <xf xfId="0" fontId="3" numFmtId="166" fillId="3" borderId="30" applyFont="1" applyNumberFormat="1" applyFill="1" applyBorder="1" applyAlignment="0">
      <alignment textRotation="0" wrapText="false" shrinkToFit="false"/>
    </xf>
    <xf xfId="0" fontId="2" numFmtId="165" fillId="3" borderId="30" applyFont="1" applyNumberFormat="1" applyFill="1" applyBorder="1" applyAlignment="0">
      <alignment textRotation="0" wrapText="false" shrinkToFit="false"/>
    </xf>
    <xf xfId="0" fontId="2" numFmtId="0" fillId="5" borderId="117" applyFont="1" applyNumberFormat="0" applyFill="1" applyBorder="1" applyAlignment="1">
      <alignment horizontal="center" vertical="center" textRotation="0" wrapText="false" shrinkToFit="false"/>
    </xf>
    <xf xfId="0" fontId="3" numFmtId="0" fillId="0" borderId="13" applyFont="1" applyNumberFormat="0" applyFill="0" applyBorder="1" applyAlignment="0">
      <alignment textRotation="0" wrapText="false" shrinkToFit="false"/>
    </xf>
    <xf xfId="0" fontId="2" numFmtId="3" fillId="0" borderId="118" applyFont="1" applyNumberFormat="1" applyFill="0" applyBorder="1" applyAlignment="0">
      <alignment textRotation="0" wrapText="false" shrinkToFit="false"/>
    </xf>
    <xf xfId="0" fontId="2" numFmtId="168" fillId="4" borderId="58" applyFont="1" applyNumberFormat="1" applyFill="1" applyBorder="1" applyAlignment="0">
      <alignment textRotation="0" wrapText="false" shrinkToFit="false"/>
    </xf>
    <xf xfId="0" fontId="2" numFmtId="168" fillId="4" borderId="118" applyFont="1" applyNumberFormat="1" applyFill="1" applyBorder="1" applyAlignment="0">
      <alignment textRotation="0" wrapText="false" shrinkToFit="false"/>
    </xf>
    <xf xfId="0" fontId="3" numFmtId="9" fillId="0" borderId="13" applyFont="1" applyNumberFormat="1" applyFill="0" applyBorder="1" applyAlignment="0">
      <alignment textRotation="0" wrapText="false" shrinkToFit="false"/>
    </xf>
    <xf xfId="0" fontId="2" numFmtId="9" fillId="3" borderId="62" applyFont="1" applyNumberFormat="1" applyFill="1" applyBorder="1" applyAlignment="1">
      <alignment horizontal="right" textRotation="0" wrapText="false" shrinkToFit="false"/>
    </xf>
    <xf xfId="0" fontId="2" numFmtId="9" fillId="3" borderId="64" applyFont="1" applyNumberFormat="1" applyFill="1" applyBorder="1" applyAlignment="1">
      <alignment horizontal="right" textRotation="0" wrapText="false" shrinkToFit="false"/>
    </xf>
    <xf xfId="0" fontId="2" numFmtId="9" fillId="3" borderId="72" applyFont="1" applyNumberFormat="1" applyFill="1" applyBorder="1" applyAlignment="1">
      <alignment horizontal="right" textRotation="0" wrapText="false" shrinkToFit="false"/>
    </xf>
    <xf xfId="0" fontId="3" numFmtId="168" fillId="0" borderId="7" applyFont="1" applyNumberFormat="1" applyFill="0" applyBorder="1" applyAlignment="1">
      <alignment horizontal="right" textRotation="0" wrapText="false" shrinkToFit="false"/>
    </xf>
    <xf xfId="0" fontId="3" numFmtId="168" fillId="3" borderId="7" applyFont="1" applyNumberFormat="1" applyFill="1" applyBorder="1" applyAlignment="1">
      <alignment horizontal="right" textRotation="0" wrapText="false" shrinkToFit="false"/>
    </xf>
    <xf xfId="0" fontId="3" numFmtId="168" fillId="3" borderId="4" applyFont="1" applyNumberFormat="1" applyFill="1" applyBorder="1" applyAlignment="1">
      <alignment horizontal="right" textRotation="0" wrapText="false" shrinkToFit="false"/>
    </xf>
    <xf xfId="0" fontId="3" numFmtId="3" fillId="0" borderId="4" applyFont="1" applyNumberFormat="1" applyFill="0" applyBorder="1" applyAlignment="1">
      <alignment horizontal="right" textRotation="0" wrapText="false" shrinkToFit="false"/>
    </xf>
    <xf xfId="0" fontId="15" numFmtId="168" fillId="0" borderId="0" applyFont="1" applyNumberFormat="1" applyFill="0" applyBorder="0" applyAlignment="0">
      <alignment textRotation="0" wrapText="false" shrinkToFit="false"/>
    </xf>
    <xf xfId="0" fontId="15" numFmtId="168" fillId="0" borderId="7" applyFont="1" applyNumberFormat="1" applyFill="0" applyBorder="1" applyAlignment="1">
      <alignment horizontal="right" textRotation="0" wrapText="false" shrinkToFit="false"/>
    </xf>
    <xf xfId="0" fontId="15" numFmtId="168" fillId="3" borderId="7" applyFont="1" applyNumberFormat="1" applyFill="1" applyBorder="1" applyAlignment="1">
      <alignment horizontal="right" textRotation="0" wrapText="false" shrinkToFit="false"/>
    </xf>
    <xf xfId="0" fontId="15" numFmtId="168" fillId="3" borderId="4" applyFont="1" applyNumberFormat="1" applyFill="1" applyBorder="1" applyAlignment="1">
      <alignment horizontal="right" textRotation="0" wrapText="false" shrinkToFit="false"/>
    </xf>
    <xf xfId="0" fontId="15" numFmtId="3" fillId="0" borderId="4" applyFont="1" applyNumberFormat="1" applyFill="0" applyBorder="1" applyAlignment="1">
      <alignment horizontal="right" textRotation="0" wrapText="false" shrinkToFit="false"/>
    </xf>
    <xf xfId="0" fontId="15" numFmtId="168" fillId="3" borderId="49" applyFont="1" applyNumberFormat="1" applyFill="1" applyBorder="1" applyAlignment="1">
      <alignment horizontal="right" textRotation="0" wrapText="false" shrinkToFit="false"/>
    </xf>
    <xf xfId="0" fontId="2" numFmtId="168" fillId="3" borderId="58" applyFont="1" applyNumberFormat="1" applyFill="1" applyBorder="1" applyAlignment="1">
      <alignment horizontal="right" textRotation="0" wrapText="false" shrinkToFit="false"/>
    </xf>
    <xf xfId="0" fontId="2" numFmtId="168" fillId="3" borderId="69" applyFont="1" applyNumberFormat="1" applyFill="1" applyBorder="1" applyAlignment="1">
      <alignment horizontal="right" textRotation="0" wrapText="false" shrinkToFit="false"/>
    </xf>
    <xf xfId="0" fontId="2" numFmtId="168" fillId="3" borderId="119"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3" borderId="4" applyFont="1" applyNumberFormat="1" applyFill="1" applyBorder="1" applyAlignment="1">
      <alignment horizontal="right" textRotation="0" wrapText="false" shrinkToFit="false"/>
    </xf>
    <xf xfId="0" fontId="2" quotePrefix="1" numFmtId="169" fillId="0" borderId="69" applyFont="1" applyNumberFormat="1" applyFill="0" applyBorder="1" applyAlignment="1">
      <alignment horizontal="right" textRotation="0" wrapText="false" shrinkToFit="false"/>
    </xf>
    <xf xfId="0" fontId="2" quotePrefix="1" numFmtId="164" fillId="0" borderId="58" applyFont="1" applyNumberFormat="1" applyFill="0" applyBorder="1" applyAlignment="1">
      <alignment horizontal="right" textRotation="0" wrapText="false" shrinkToFit="false"/>
    </xf>
    <xf xfId="0" fontId="2" numFmtId="169" fillId="3" borderId="58" applyFont="1" applyNumberFormat="1" applyFill="1" applyBorder="1" applyAlignment="1">
      <alignment horizontal="right" textRotation="0" wrapText="false" shrinkToFit="false"/>
    </xf>
    <xf xfId="0" fontId="2" numFmtId="169" fillId="3" borderId="59" applyFont="1" applyNumberFormat="1" applyFill="1" applyBorder="1" applyAlignment="1">
      <alignment horizontal="right" textRotation="0" wrapText="false" shrinkToFit="false"/>
    </xf>
    <xf xfId="0" fontId="2" numFmtId="169" fillId="3" borderId="7" applyFont="1" applyNumberFormat="1" applyFill="1" applyBorder="1" applyAlignment="1">
      <alignment horizontal="right" textRotation="0" wrapText="false" shrinkToFit="false"/>
    </xf>
    <xf xfId="0" fontId="2" numFmtId="169" fillId="3" borderId="4"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165" fillId="3" borderId="7" applyFont="1" applyNumberFormat="1" applyFill="1" applyBorder="1" applyAlignment="0">
      <alignment textRotation="0" wrapText="false" shrinkToFit="false"/>
    </xf>
    <xf xfId="0" fontId="3" numFmtId="165" fillId="3" borderId="4" applyFont="1" applyNumberFormat="1" applyFill="1" applyBorder="1" applyAlignment="0">
      <alignment textRotation="0" wrapText="false" shrinkToFit="false"/>
    </xf>
    <xf xfId="0" fontId="3" numFmtId="165" fillId="3" borderId="49" applyFont="1" applyNumberFormat="1" applyFill="1" applyBorder="1" applyAlignment="0">
      <alignment textRotation="0" wrapText="false" shrinkToFit="false"/>
    </xf>
    <xf xfId="0" fontId="3" numFmtId="9" fillId="0" borderId="7" applyFont="1" applyNumberFormat="1" applyFill="0" applyBorder="1" applyAlignment="0">
      <alignment textRotation="0" wrapText="false" shrinkToFit="false"/>
    </xf>
    <xf xfId="0" fontId="3" numFmtId="9" fillId="0" borderId="4" applyFont="1" applyNumberFormat="1" applyFill="0" applyBorder="1" applyAlignment="0">
      <alignment textRotation="0" wrapText="false" shrinkToFit="false"/>
    </xf>
    <xf xfId="0" fontId="3" numFmtId="9" fillId="3" borderId="7" applyFont="1" applyNumberFormat="1" applyFill="1" applyBorder="1" applyAlignment="0">
      <alignment textRotation="0" wrapText="false" shrinkToFit="false"/>
    </xf>
    <xf xfId="0" fontId="3" numFmtId="166" fillId="3" borderId="49" applyFont="1" applyNumberFormat="1" applyFill="1" applyBorder="1" applyAlignment="0">
      <alignment textRotation="0" wrapText="false" shrinkToFit="false"/>
    </xf>
    <xf xfId="0" fontId="2" numFmtId="165" fillId="3" borderId="7" applyFont="1" applyNumberFormat="1" applyFill="1" applyBorder="1" applyAlignment="0">
      <alignment textRotation="0" wrapText="false" shrinkToFit="false"/>
    </xf>
    <xf xfId="0" fontId="2" numFmtId="165" fillId="3" borderId="4" applyFont="1" applyNumberFormat="1" applyFill="1" applyBorder="1" applyAlignment="0">
      <alignment textRotation="0" wrapText="false" shrinkToFit="false"/>
    </xf>
    <xf xfId="0" fontId="2" numFmtId="165" fillId="3" borderId="49" applyFont="1" applyNumberFormat="1" applyFill="1" applyBorder="1" applyAlignment="0">
      <alignment textRotation="0" wrapText="false" shrinkToFit="false"/>
    </xf>
    <xf xfId="0" fontId="3" numFmtId="168" fillId="3" borderId="75" applyFont="1" applyNumberFormat="1" applyFill="1" applyBorder="1" applyAlignment="1">
      <alignment horizontal="right" textRotation="0" wrapText="false" shrinkToFit="false"/>
    </xf>
    <xf xfId="0" fontId="3" numFmtId="168" fillId="3" borderId="72" applyFont="1" applyNumberFormat="1" applyFill="1" applyBorder="1" applyAlignment="1">
      <alignment horizontal="right" textRotation="0" wrapText="false" shrinkToFit="false"/>
    </xf>
    <xf xfId="0" fontId="2" numFmtId="9" fillId="3" borderId="75" applyFont="1" applyNumberFormat="1" applyFill="1" applyBorder="1" applyAlignment="1">
      <alignment horizontal="right" textRotation="0" wrapText="false" shrinkToFit="false"/>
    </xf>
    <xf xfId="0" fontId="2" numFmtId="168" fillId="3" borderId="75" applyFont="1" applyNumberFormat="1" applyFill="1" applyBorder="1" applyAlignment="1">
      <alignment horizontal="right" textRotation="0" wrapText="false" shrinkToFit="false"/>
    </xf>
    <xf xfId="0" fontId="2" numFmtId="168" fillId="3" borderId="28" applyFont="1" applyNumberFormat="1" applyFill="1" applyBorder="1" applyAlignment="1">
      <alignment horizontal="right" textRotation="0" wrapText="false" shrinkToFit="false"/>
    </xf>
    <xf xfId="0" fontId="2" numFmtId="168" fillId="3" borderId="10" applyFont="1" applyNumberFormat="1" applyFill="1" applyBorder="1" applyAlignment="1">
      <alignment horizontal="right" textRotation="0" wrapText="false" shrinkToFit="false"/>
    </xf>
    <xf xfId="0" fontId="2" numFmtId="169" fillId="3" borderId="75" applyFont="1" applyNumberFormat="1" applyFill="1" applyBorder="1" applyAlignment="1">
      <alignment horizontal="right" textRotation="0" wrapText="false" shrinkToFit="false"/>
    </xf>
    <xf xfId="0" fontId="2" numFmtId="169" fillId="3" borderId="10" applyFont="1" applyNumberFormat="1" applyFill="1" applyBorder="1" applyAlignment="1">
      <alignment horizontal="right" textRotation="0" wrapText="false" shrinkToFit="false"/>
    </xf>
    <xf xfId="0" fontId="3" numFmtId="9" fillId="3" borderId="30" applyFont="1" applyNumberFormat="1" applyFill="1" applyBorder="1" applyAlignment="0">
      <alignment textRotation="0" wrapText="false" shrinkToFit="false"/>
    </xf>
    <xf xfId="0" fontId="2" numFmtId="0" fillId="5" borderId="120" applyFont="1" applyNumberFormat="0" applyFill="1" applyBorder="1" applyAlignment="1">
      <alignment horizontal="center" vertical="center" textRotation="0" wrapText="false" shrinkToFit="false"/>
    </xf>
    <xf xfId="0" fontId="2" numFmtId="3" fillId="4" borderId="80" applyFont="1" applyNumberFormat="1" applyFill="1" applyBorder="1" applyAlignment="0">
      <alignment textRotation="0" wrapText="false" shrinkToFit="false"/>
    </xf>
    <xf xfId="0" fontId="2" numFmtId="3" fillId="4" borderId="119" applyFont="1" applyNumberFormat="1" applyFill="1" applyBorder="1" applyAlignment="0">
      <alignment textRotation="0" wrapText="false" shrinkToFit="false"/>
    </xf>
    <xf xfId="0" fontId="3" numFmtId="9" fillId="3" borderId="121" applyFont="1" applyNumberFormat="1" applyFill="1" applyBorder="1" applyAlignment="1">
      <alignment horizontal="right" textRotation="0" wrapText="false" shrinkToFit="false"/>
    </xf>
    <xf xfId="0" fontId="3" numFmtId="9" fillId="3" borderId="122" applyFont="1" applyNumberFormat="1" applyFill="1" applyBorder="1" applyAlignment="1">
      <alignment horizontal="right" textRotation="0" wrapText="false" shrinkToFit="false"/>
    </xf>
    <xf xfId="0" fontId="2" numFmtId="9" fillId="4" borderId="80" applyFont="1" applyNumberFormat="1" applyFill="1" applyBorder="1" applyAlignment="1">
      <alignment horizontal="right" textRotation="0" wrapText="false" shrinkToFit="false"/>
    </xf>
    <xf xfId="0" fontId="2" numFmtId="9" fillId="4" borderId="119" applyFont="1" applyNumberFormat="1" applyFill="1" applyBorder="1" applyAlignment="1">
      <alignment horizontal="right" textRotation="0" wrapText="false" shrinkToFit="false"/>
    </xf>
    <xf xfId="0" fontId="3" numFmtId="164" fillId="3" borderId="30" applyFont="1" applyNumberFormat="1" applyFill="1" applyBorder="1" applyAlignment="0">
      <alignment textRotation="0" wrapText="false" shrinkToFit="false"/>
    </xf>
    <xf xfId="0" fontId="3" numFmtId="164" fillId="3" borderId="49" applyFont="1" applyNumberFormat="1" applyFill="1" applyBorder="1" applyAlignment="1">
      <alignment horizontal="right" textRotation="0" wrapText="false" shrinkToFit="false"/>
    </xf>
    <xf xfId="0" fontId="2" numFmtId="164" fillId="4" borderId="80" applyFont="1" applyNumberFormat="1" applyFill="1" applyBorder="1" applyAlignment="0">
      <alignment textRotation="0" wrapText="false" shrinkToFit="false"/>
    </xf>
    <xf xfId="0" fontId="2" numFmtId="164" fillId="4" borderId="119" applyFont="1" applyNumberFormat="1" applyFill="1" applyBorder="1" applyAlignment="1">
      <alignment horizontal="right" textRotation="0" wrapText="false" shrinkToFit="false"/>
    </xf>
    <xf xfId="0" fontId="2" numFmtId="0" fillId="5" borderId="123" applyFont="1" applyNumberFormat="0" applyFill="1" applyBorder="1" applyAlignment="1">
      <alignment horizontal="center" vertical="center" textRotation="0" wrapText="false" shrinkToFit="false"/>
    </xf>
    <xf xfId="0" fontId="2" numFmtId="9" fillId="0" borderId="31" applyFont="1" applyNumberFormat="1" applyFill="0" applyBorder="1" applyAlignment="1">
      <alignment horizontal="right" textRotation="0" wrapText="false" shrinkToFit="false"/>
    </xf>
    <xf xfId="0" fontId="2" numFmtId="9" fillId="3" borderId="63" applyFont="1" applyNumberFormat="1" applyFill="1" applyBorder="1" applyAlignment="1">
      <alignment horizontal="right" textRotation="0" wrapText="false" shrinkToFit="false"/>
    </xf>
    <xf xfId="0" fontId="3" numFmtId="165" fillId="3" borderId="30" applyFont="1" applyNumberFormat="1" applyFill="1" applyBorder="1" applyAlignment="0">
      <alignment textRotation="0" wrapText="false" shrinkToFit="false"/>
    </xf>
    <xf xfId="0" fontId="3" numFmtId="169" fillId="3" borderId="30" applyFont="1" applyNumberFormat="1" applyFill="1" applyBorder="1" applyAlignment="1">
      <alignment horizontal="right" textRotation="0" wrapText="false" shrinkToFit="false"/>
    </xf>
    <xf xfId="0" fontId="3" numFmtId="0" fillId="2" borderId="31" applyFont="1" applyNumberFormat="0" applyFill="1" applyBorder="1" applyAlignment="0">
      <alignment textRotation="0" wrapText="false" shrinkToFit="false"/>
    </xf>
    <xf xfId="0" fontId="3" numFmtId="2" fillId="3" borderId="11" applyFont="1" applyNumberFormat="1" applyFill="1" applyBorder="1" applyAlignment="1">
      <alignment horizontal="right" textRotation="0" wrapText="false" shrinkToFit="false"/>
    </xf>
    <xf xfId="0" fontId="3" numFmtId="2" fillId="3" borderId="24" applyFont="1" applyNumberFormat="1" applyFill="1" applyBorder="1" applyAlignment="0">
      <alignment textRotation="0" wrapText="false" shrinkToFit="false"/>
    </xf>
    <xf xfId="0" fontId="3" numFmtId="9" fillId="0" borderId="16" applyFont="1" applyNumberFormat="1" applyFill="0"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0" applyFont="1" applyNumberFormat="1" applyFill="1" applyBorder="0" applyAlignment="1">
      <alignment horizontal="right" textRotation="0" wrapText="false" shrinkToFit="false"/>
    </xf>
    <xf xfId="0" fontId="3" numFmtId="169" fillId="3" borderId="49" applyFont="1" applyNumberFormat="1" applyFill="1" applyBorder="1" applyAlignment="1">
      <alignment horizontal="right" textRotation="0" wrapText="false" shrinkToFit="false"/>
    </xf>
    <xf xfId="0" fontId="2" numFmtId="169" fillId="3" borderId="49" applyFont="1" applyNumberFormat="1" applyFill="1" applyBorder="1" applyAlignment="1">
      <alignment horizontal="right" textRotation="0" wrapText="false" shrinkToFit="false"/>
    </xf>
    <xf xfId="0" fontId="3" numFmtId="0" fillId="2" borderId="72" applyFont="1" applyNumberFormat="0" applyFill="1" applyBorder="1" applyAlignment="0">
      <alignment textRotation="0" wrapText="false" shrinkToFit="false"/>
    </xf>
    <xf xfId="0" fontId="3" numFmtId="2" fillId="3" borderId="105" applyFont="1" applyNumberFormat="1" applyFill="1" applyBorder="1" applyAlignment="0">
      <alignment textRotation="0" wrapText="false" shrinkToFit="false"/>
    </xf>
    <xf xfId="0" fontId="2" numFmtId="165" fillId="3" borderId="31" applyFont="1" applyNumberFormat="1" applyFill="1" applyBorder="1" applyAlignment="0">
      <alignment textRotation="0" wrapText="false" shrinkToFit="false"/>
    </xf>
    <xf xfId="0" fontId="2" numFmtId="165" fillId="3" borderId="63" applyFont="1" applyNumberFormat="1" applyFill="1" applyBorder="1" applyAlignment="0">
      <alignment textRotation="0" wrapText="false" shrinkToFit="false"/>
    </xf>
    <xf xfId="0" fontId="2" numFmtId="165" fillId="3" borderId="72" applyFont="1" applyNumberFormat="1" applyFill="1" applyBorder="1" applyAlignment="0">
      <alignment textRotation="0" wrapText="false" shrinkToFit="false"/>
    </xf>
    <xf xfId="0" fontId="2" numFmtId="168" fillId="3" borderId="31" applyFont="1" applyNumberFormat="1" applyFill="1" applyBorder="1" applyAlignment="1">
      <alignment horizontal="right" textRotation="0" wrapText="false" shrinkToFit="false"/>
    </xf>
    <xf xfId="0" fontId="2" numFmtId="168" fillId="3" borderId="40" applyFont="1" applyNumberFormat="1" applyFill="1" applyBorder="1" applyAlignment="1">
      <alignment horizontal="right" textRotation="0" wrapText="false" shrinkToFit="false"/>
    </xf>
    <xf xfId="0" fontId="2" numFmtId="9" fillId="3" borderId="28" applyFont="1" applyNumberFormat="1" applyFill="1" applyBorder="1" applyAlignment="1">
      <alignment horizontal="right" textRotation="0" wrapText="false" shrinkToFit="false"/>
    </xf>
    <xf xfId="0" fontId="2" numFmtId="9" fillId="3" borderId="31" applyFont="1" applyNumberFormat="1" applyFill="1" applyBorder="1" applyAlignment="1">
      <alignment horizontal="right" textRotation="0" wrapText="false" shrinkToFit="false"/>
    </xf>
    <xf xfId="0" fontId="2" numFmtId="9" fillId="3" borderId="40" applyFont="1" applyNumberFormat="1" applyFill="1" applyBorder="1" applyAlignment="1">
      <alignment horizontal="right" textRotation="0" wrapText="false" shrinkToFit="false"/>
    </xf>
    <xf xfId="0" fontId="2" numFmtId="169" fillId="3" borderId="33" applyFont="1" applyNumberFormat="1" applyFill="1" applyBorder="1" applyAlignment="1">
      <alignment horizontal="right" textRotation="0" wrapText="false" shrinkToFit="false"/>
    </xf>
    <xf xfId="0" fontId="3" numFmtId="165" fillId="3" borderId="33" applyFont="1" applyNumberFormat="1" applyFill="1" applyBorder="1" applyAlignment="0">
      <alignment textRotation="0" wrapText="false" shrinkToFit="false"/>
    </xf>
    <xf xfId="0" fontId="3" numFmtId="169" fillId="3" borderId="33" applyFont="1" applyNumberFormat="1" applyFill="1" applyBorder="1" applyAlignment="1">
      <alignment horizontal="right" textRotation="0" wrapText="false" shrinkToFit="false"/>
    </xf>
    <xf xfId="0" fontId="3" numFmtId="166" fillId="3" borderId="16" applyFont="1" applyNumberFormat="1" applyFill="1" applyBorder="1" applyAlignment="1">
      <alignment horizontal="right" textRotation="0" wrapText="false" shrinkToFit="false"/>
    </xf>
    <xf xfId="0" fontId="3" numFmtId="166" fillId="3" borderId="30" applyFont="1" applyNumberFormat="1" applyFill="1" applyBorder="1" applyAlignment="0">
      <alignment textRotation="0" wrapText="false" shrinkToFit="false"/>
    </xf>
    <xf xfId="0" fontId="3" numFmtId="0" fillId="0" borderId="31" applyFont="1" applyNumberFormat="0" applyFill="0" applyBorder="1" applyAlignment="0">
      <alignment textRotation="0" wrapText="false" shrinkToFit="false"/>
    </xf>
    <xf xfId="0" fontId="3" numFmtId="2" fillId="3" borderId="124" applyFont="1" applyNumberFormat="1" applyFill="1" applyBorder="1" applyAlignment="0">
      <alignment textRotation="0" wrapText="false" shrinkToFit="false"/>
    </xf>
    <xf xfId="0" fontId="3" numFmtId="2" fillId="3" borderId="24" applyFont="1" applyNumberFormat="1" applyFill="1" applyBorder="1" applyAlignment="0">
      <alignment textRotation="0" wrapText="false" shrinkToFit="false"/>
    </xf>
    <xf xfId="0" fontId="3" numFmtId="169" fillId="3" borderId="16" applyFont="1" applyNumberFormat="1" applyFill="1" applyBorder="1" applyAlignment="1">
      <alignment horizontal="right" textRotation="0" wrapText="false" shrinkToFit="false"/>
    </xf>
    <xf xfId="0" fontId="3" numFmtId="9" fillId="0" borderId="0" applyFont="1" applyNumberFormat="1" applyFill="0" applyBorder="0" applyAlignment="1">
      <alignment horizontal="right" textRotation="0" wrapText="false" shrinkToFit="false"/>
    </xf>
    <xf xfId="0" fontId="3" numFmtId="9" fillId="0" borderId="30" applyFont="1" applyNumberFormat="1" applyFill="0" applyBorder="1" applyAlignment="0">
      <alignment textRotation="0" wrapText="false" shrinkToFit="false"/>
    </xf>
    <xf xfId="0" fontId="3" numFmtId="9" fillId="0" borderId="30" applyFont="1" applyNumberFormat="1" applyFill="0" applyBorder="1" applyAlignment="1">
      <alignment horizontal="right" textRotation="0" wrapText="false" shrinkToFit="false"/>
    </xf>
    <xf xfId="0" fontId="3" numFmtId="9" fillId="3" borderId="16" applyFont="1" applyNumberFormat="1" applyFill="1" applyBorder="1" applyAlignment="1">
      <alignment horizontal="right" textRotation="0" wrapText="false" shrinkToFit="false"/>
    </xf>
    <xf xfId="0" fontId="3" numFmtId="9" fillId="0" borderId="16" applyFont="1" applyNumberFormat="1" applyFill="0" applyBorder="1" applyAlignment="1">
      <alignment horizontal="right" textRotation="0" wrapText="false" shrinkToFit="false"/>
    </xf>
    <xf xfId="0" fontId="3" numFmtId="168" fillId="2" borderId="75" applyFont="1" applyNumberFormat="1" applyFill="1" applyBorder="1" applyAlignment="1">
      <alignment horizontal="right" textRotation="0" wrapText="false" shrinkToFit="false"/>
    </xf>
    <xf xfId="0" fontId="2" numFmtId="168" fillId="0" borderId="68" applyFont="1" applyNumberFormat="1" applyFill="0" applyBorder="1" applyAlignment="0">
      <alignment textRotation="0" wrapText="false" shrinkToFit="false"/>
    </xf>
    <xf xfId="0" fontId="2" numFmtId="3" fillId="0" borderId="97" applyFont="1" applyNumberFormat="1" applyFill="0" applyBorder="1" applyAlignment="0">
      <alignment textRotation="0" wrapText="false" shrinkToFit="false"/>
    </xf>
    <xf xfId="0" fontId="3" numFmtId="9" fillId="0" borderId="0" applyFont="1" applyNumberFormat="1" applyFill="0" applyBorder="0" applyAlignment="1">
      <alignment horizontal="right" textRotation="0" wrapText="false" shrinkToFit="false"/>
    </xf>
    <xf xfId="0" fontId="3" numFmtId="11" fillId="0" borderId="0" applyFont="1" applyNumberFormat="1" applyFill="0" applyBorder="0" applyAlignment="0">
      <alignment textRotation="0" wrapText="false" shrinkToFit="false"/>
    </xf>
    <xf xfId="0" fontId="13" quotePrefix="1" numFmtId="0" fillId="0" borderId="0" applyFont="1" applyNumberFormat="0" applyFill="0" applyBorder="0" applyAlignment="1">
      <alignment vertical="center" textRotation="0" wrapText="false" shrinkToFit="false"/>
    </xf>
    <xf xfId="0" fontId="13" quotePrefix="1" numFmtId="0" fillId="0" borderId="0" applyFont="1" applyNumberFormat="0" applyFill="0" applyBorder="0" applyAlignment="0">
      <alignment textRotation="0" wrapText="false" shrinkToFit="false"/>
    </xf>
    <xf xfId="0" fontId="17" numFmtId="0" fillId="5" borderId="22" applyFont="1" applyNumberFormat="0" applyFill="1" applyBorder="1" applyAlignment="1">
      <alignment horizontal="center" vertical="center" textRotation="0" wrapText="false" shrinkToFit="false"/>
    </xf>
    <xf xfId="0" fontId="3" numFmtId="169" fillId="0" borderId="0" applyFont="1" applyNumberFormat="1" applyFill="0" applyBorder="0" applyAlignment="0">
      <alignment textRotation="0" wrapText="false" shrinkToFit="false"/>
    </xf>
    <xf xfId="0" fontId="3" numFmtId="177" fillId="0" borderId="0" applyFont="1" applyNumberFormat="1" applyFill="0" applyBorder="0" applyAlignment="0">
      <alignment textRotation="0" wrapText="false" shrinkToFit="false"/>
    </xf>
    <xf xfId="0" fontId="0" numFmtId="166" fillId="0" borderId="0" applyFont="0" applyNumberFormat="1" applyFill="0" applyBorder="0" applyAlignment="0">
      <alignment textRotation="0" wrapText="false" shrinkToFit="false"/>
    </xf>
    <xf xfId="0" fontId="0" numFmtId="183" fillId="0" borderId="0" applyFont="0" applyNumberFormat="1" applyFill="0" applyBorder="0" applyAlignment="1">
      <alignment horizontal="left" textRotation="0" wrapText="false" shrinkToFit="false"/>
    </xf>
    <xf xfId="0" fontId="3" numFmtId="166" fillId="0" borderId="0" applyFont="1" applyNumberFormat="1" applyFill="0" applyBorder="0" applyAlignment="1">
      <alignment horizontal="right" textRotation="0" wrapText="false" shrinkToFit="false"/>
    </xf>
    <xf xfId="0" fontId="3" numFmtId="166" fillId="0" borderId="0" applyFont="1" applyNumberFormat="1"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3" numFmtId="170" fillId="0" borderId="68" applyFont="1" applyNumberFormat="1" applyFill="0" applyBorder="1" applyAlignment="1">
      <alignment horizontal="left" vertical="center" textRotation="0" wrapText="false" shrinkToFit="false"/>
    </xf>
    <xf xfId="0" fontId="3" numFmtId="169" fillId="0" borderId="0" applyFont="1" applyNumberFormat="1" applyFill="0" applyBorder="0" applyAlignment="1">
      <alignment horizontal="right" textRotation="0" wrapText="false" shrinkToFit="false"/>
    </xf>
    <xf xfId="0" fontId="3" numFmtId="0" fillId="6" borderId="0" applyFont="1" applyNumberFormat="0" applyFill="1" applyBorder="0" applyAlignment="0">
      <alignment textRotation="0" wrapText="false" shrinkToFit="false"/>
    </xf>
    <xf xfId="0" fontId="18" numFmtId="167" fillId="0" borderId="0" applyFont="1" applyNumberFormat="1" applyFill="0" applyBorder="0" applyAlignment="1">
      <alignment horizontal="right" vertical="center" textRotation="0" wrapText="false" shrinkToFit="false"/>
    </xf>
    <xf xfId="0" fontId="3" numFmtId="0" fillId="0" borderId="68" applyFont="1" applyNumberFormat="0" applyFill="0" applyBorder="1" applyAlignment="1">
      <alignment horizontal="left" textRotation="0" wrapText="false" shrinkToFit="false"/>
    </xf>
    <xf xfId="0" fontId="3" numFmtId="0" fillId="0" borderId="68" applyFont="1" applyNumberFormat="0" applyFill="0" applyBorder="1" applyAlignment="1">
      <alignment vertical="center" textRotation="0" wrapText="true" shrinkToFit="false"/>
    </xf>
    <xf xfId="0" fontId="3" numFmtId="0" fillId="0" borderId="68" applyFont="1" applyNumberFormat="0" applyFill="0" applyBorder="1"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73" applyFont="1" applyNumberFormat="0" applyFill="0" applyBorder="1" applyAlignment="1">
      <alignment vertical="center" textRotation="0" wrapText="false" shrinkToFit="false"/>
    </xf>
    <xf xfId="0" fontId="3" numFmtId="0" fillId="0" borderId="0" applyFont="1" applyNumberFormat="0" applyFill="0" applyBorder="0" applyAlignment="1">
      <alignment vertical="center" textRotation="0" wrapText="false" shrinkToFit="false"/>
    </xf>
    <xf xfId="0" fontId="5" numFmtId="0" fillId="0" borderId="0" applyFont="1" applyNumberFormat="0" applyFill="0" applyBorder="0" applyAlignment="1">
      <alignment horizontal="left" vertical="center" textRotation="0" wrapText="false" shrinkToFit="false"/>
    </xf>
    <xf xfId="0" fontId="3" numFmtId="0" fillId="0" borderId="68" applyFont="1" applyNumberFormat="0" applyFill="0" applyBorder="1" applyAlignment="1">
      <alignment vertical="center" textRotation="0" wrapText="false" shrinkToFit="false"/>
    </xf>
    <xf xfId="0" fontId="3" numFmtId="0" fillId="0" borderId="68" applyFont="1" applyNumberFormat="0" applyFill="0" applyBorder="1" applyAlignment="1">
      <alignment horizontal="left" textRotation="0" wrapText="false" shrinkToFit="false"/>
    </xf>
    <xf xfId="0" fontId="2" numFmtId="168" fillId="0" borderId="31" applyFont="1" applyNumberFormat="1" applyFill="0" applyBorder="1" applyAlignment="0">
      <alignment textRotation="0" wrapText="false" shrinkToFit="false"/>
    </xf>
    <xf xfId="0" fontId="2" numFmtId="168" fillId="0" borderId="8" applyFont="1" applyNumberFormat="1" applyFill="0" applyBorder="1" applyAlignment="0">
      <alignment textRotation="0" wrapText="false" shrinkToFit="false"/>
    </xf>
    <xf xfId="0" fontId="2" numFmtId="168" fillId="0" borderId="28" applyFont="1" applyNumberFormat="1" applyFill="0" applyBorder="1" applyAlignment="0">
      <alignment textRotation="0" wrapText="false" shrinkToFit="false"/>
    </xf>
    <xf xfId="0" fontId="2" numFmtId="168" fillId="3" borderId="8" applyFont="1" applyNumberFormat="1" applyFill="1" applyBorder="1" applyAlignment="0">
      <alignment textRotation="0" wrapText="false" shrinkToFit="false"/>
    </xf>
    <xf xfId="0" fontId="2" numFmtId="168" fillId="0" borderId="125" applyFont="1" applyNumberFormat="1" applyFill="0" applyBorder="1" applyAlignment="0">
      <alignment textRotation="0" wrapText="false" shrinkToFit="false"/>
    </xf>
    <xf xfId="0" fontId="2" numFmtId="168" fillId="0" borderId="126" applyFont="1" applyNumberFormat="1" applyFill="0" applyBorder="1" applyAlignment="0">
      <alignment textRotation="0" wrapText="false" shrinkToFit="false"/>
    </xf>
    <xf xfId="0" fontId="2" numFmtId="168" fillId="0" borderId="121" applyFont="1" applyNumberFormat="1" applyFill="0" applyBorder="1" applyAlignment="0">
      <alignment textRotation="0" wrapText="false" shrinkToFit="false"/>
    </xf>
    <xf xfId="0" fontId="2" numFmtId="168" fillId="0" borderId="126" applyFont="1" applyNumberFormat="1" applyFill="0" applyBorder="1" applyAlignment="0">
      <alignment textRotation="0" wrapText="false" shrinkToFit="false"/>
    </xf>
    <xf xfId="0" fontId="3" numFmtId="3" fillId="0" borderId="63" applyFont="1" applyNumberFormat="1" applyFill="0" applyBorder="1" applyAlignment="1">
      <alignment horizontal="right" textRotation="0" wrapText="false" shrinkToFit="false"/>
    </xf>
    <xf xfId="0" fontId="2" numFmtId="9" fillId="3" borderId="49" applyFont="1" applyNumberFormat="1" applyFill="1" applyBorder="1" applyAlignment="0">
      <alignment textRotation="0" wrapText="false" shrinkToFit="false"/>
    </xf>
    <xf xfId="0" fontId="2" numFmtId="169" fillId="3" borderId="49" applyFont="1" applyNumberFormat="1" applyFill="1" applyBorder="1" applyAlignment="0">
      <alignment textRotation="0" wrapText="false" shrinkToFit="false"/>
    </xf>
    <xf xfId="0" fontId="3" numFmtId="168" fillId="0" borderId="72" applyFont="1" applyNumberFormat="1" applyFill="0" applyBorder="1" applyAlignment="0">
      <alignment textRotation="0" wrapText="false" shrinkToFit="false"/>
    </xf>
    <xf xfId="0" fontId="2" numFmtId="164" fillId="3" borderId="31" applyFont="1" applyNumberFormat="1" applyFill="1" applyBorder="1" applyAlignment="1">
      <alignment horizontal="right" textRotation="0" wrapText="false" shrinkToFit="false"/>
    </xf>
    <xf xfId="0" fontId="2" numFmtId="164" fillId="3" borderId="40" applyFont="1" applyNumberFormat="1" applyFill="1" applyBorder="1" applyAlignment="1">
      <alignment horizontal="right" textRotation="0" wrapText="false" shrinkToFit="false"/>
    </xf>
    <xf xfId="0" fontId="3" numFmtId="169" fillId="3" borderId="30" applyFont="1" applyNumberFormat="1" applyFill="1" applyBorder="1" applyAlignment="0">
      <alignment textRotation="0" wrapText="false" shrinkToFit="false"/>
    </xf>
    <xf xfId="0" fontId="3" numFmtId="9" fillId="3" borderId="4" applyFont="1" applyNumberFormat="1" applyFill="1"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164" fillId="0" borderId="27" applyFont="1" applyNumberFormat="1" applyFill="0" applyBorder="1" applyAlignment="0">
      <alignment textRotation="0" wrapText="false" shrinkToFit="false"/>
    </xf>
    <xf xfId="0" fontId="3" numFmtId="164" fillId="0" borderId="52" applyFont="1" applyNumberFormat="1" applyFill="0" applyBorder="1" applyAlignment="0">
      <alignment textRotation="0" wrapText="false" shrinkToFit="false"/>
    </xf>
    <xf xfId="0" fontId="3" numFmtId="9" fillId="3" borderId="49" applyFont="1" applyNumberFormat="1" applyFill="1" applyBorder="1" applyAlignment="0">
      <alignment textRotation="0" wrapText="false" shrinkToFit="false"/>
    </xf>
    <xf xfId="0" fontId="3" numFmtId="9" fillId="3" borderId="49" applyFont="1" applyNumberFormat="1" applyFill="1" applyBorder="1" applyAlignment="1">
      <alignment horizontal="right" textRotation="0" wrapText="false" shrinkToFit="false"/>
    </xf>
    <xf xfId="0" fontId="2" numFmtId="169" fillId="3" borderId="30" applyFont="1" applyNumberFormat="1" applyFill="1" applyBorder="1" applyAlignment="0">
      <alignment textRotation="0" wrapText="false" shrinkToFit="false"/>
    </xf>
    <xf xfId="0" fontId="3" numFmtId="9" fillId="3" borderId="30" applyFont="1" applyNumberFormat="1" applyFill="1" applyBorder="1" applyAlignment="0">
      <alignment textRotation="0" wrapText="false" shrinkToFit="false"/>
    </xf>
    <xf xfId="0" fontId="3" numFmtId="9" fillId="3" borderId="33" applyFont="1" applyNumberFormat="1" applyFill="1" applyBorder="1" applyAlignment="0">
      <alignment textRotation="0" wrapText="false" shrinkToFit="false"/>
    </xf>
    <xf xfId="0" fontId="2" numFmtId="0" fillId="7" borderId="89" applyFont="1" applyNumberFormat="0" applyFill="1" applyBorder="1" applyAlignment="1">
      <alignment horizontal="center" vertical="center" textRotation="0" wrapText="false" shrinkToFit="false"/>
    </xf>
    <xf xfId="0" fontId="2" numFmtId="0" fillId="7" borderId="91" applyFont="1" applyNumberFormat="0" applyFill="1" applyBorder="1" applyAlignment="1">
      <alignment horizontal="center" vertical="center" textRotation="0" wrapText="false" shrinkToFit="false"/>
    </xf>
    <xf xfId="0" fontId="2" numFmtId="0" fillId="7" borderId="90" applyFont="1" applyNumberFormat="0" applyFill="1" applyBorder="1" applyAlignment="1">
      <alignment horizontal="center" vertical="center" textRotation="0" wrapText="false" shrinkToFit="false"/>
    </xf>
    <xf xfId="0" fontId="2" numFmtId="2" fillId="5" borderId="105" applyFont="1" applyNumberFormat="1" applyFill="1" applyBorder="1" applyAlignment="1">
      <alignment horizontal="center" vertical="center" textRotation="0" wrapText="false" shrinkToFit="false"/>
    </xf>
    <xf xfId="0" fontId="2" numFmtId="0" fillId="5" borderId="127" applyFont="1" applyNumberFormat="0" applyFill="1" applyBorder="1" applyAlignment="1">
      <alignment horizontal="center" vertical="center" textRotation="0" wrapText="false" shrinkToFit="false"/>
    </xf>
    <xf xfId="0" fontId="3" numFmtId="168" fillId="0" borderId="128" applyFont="1" applyNumberFormat="1" applyFill="0" applyBorder="1" applyAlignment="0">
      <alignment textRotation="0" wrapText="false" shrinkToFit="false"/>
    </xf>
    <xf xfId="0" fontId="3" numFmtId="168" fillId="0" borderId="129" applyFont="1" applyNumberFormat="1" applyFill="0" applyBorder="1" applyAlignment="0">
      <alignment textRotation="0" wrapText="false" shrinkToFit="false"/>
    </xf>
    <xf xfId="0" fontId="3" numFmtId="177" fillId="2" borderId="129" applyFont="1" applyNumberFormat="1" applyFill="1" applyBorder="1" applyAlignment="0">
      <alignment textRotation="0" wrapText="false" shrinkToFit="false"/>
    </xf>
    <xf xfId="0" fontId="3" numFmtId="169" fillId="0" borderId="129" applyFont="1" applyNumberFormat="1" applyFill="0" applyBorder="1" applyAlignment="0">
      <alignment textRotation="0" wrapText="false" shrinkToFit="false"/>
    </xf>
    <xf xfId="0" fontId="3" numFmtId="9" fillId="0" borderId="129" applyFont="1" applyNumberFormat="1" applyFill="0" applyBorder="1" applyAlignment="0">
      <alignment textRotation="0" wrapText="false" shrinkToFit="false"/>
    </xf>
    <xf xfId="0" fontId="3" numFmtId="168" fillId="0" borderId="129" applyFont="1" applyNumberFormat="1" applyFill="0" applyBorder="1" applyAlignment="0">
      <alignment textRotation="0" wrapText="false" shrinkToFit="false"/>
    </xf>
    <xf xfId="0" fontId="3" numFmtId="166" fillId="2" borderId="129" applyFont="1" applyNumberFormat="1" applyFill="1" applyBorder="1" applyAlignment="0">
      <alignment textRotation="0" wrapText="false" shrinkToFit="false"/>
    </xf>
    <xf xfId="0" fontId="3" numFmtId="169" fillId="2" borderId="129" applyFont="1" applyNumberFormat="1" applyFill="1" applyBorder="1" applyAlignment="0">
      <alignment textRotation="0" wrapText="false" shrinkToFit="false"/>
    </xf>
    <xf xfId="0" fontId="3" numFmtId="9" fillId="0" borderId="130" applyFont="1" applyNumberFormat="1" applyFill="0" applyBorder="1" applyAlignment="0">
      <alignment textRotation="0" wrapText="false" shrinkToFit="false"/>
    </xf>
    <xf xfId="0" fontId="2" numFmtId="0" fillId="5" borderId="0" applyFont="1" applyNumberFormat="0" applyFill="1" applyBorder="0" applyAlignment="1">
      <alignment horizontal="center" vertical="center" textRotation="0" wrapText="false" shrinkToFit="false"/>
    </xf>
    <xf xfId="0" fontId="3" numFmtId="0" fillId="0" borderId="0" applyFont="1" applyNumberFormat="0" applyFill="0" applyBorder="0" applyAlignment="1">
      <alignment vertical="center" textRotation="0" wrapText="false" shrinkToFit="false"/>
    </xf>
    <xf xfId="0" fontId="3" numFmtId="1" fillId="0" borderId="129" applyFont="1" applyNumberFormat="1" applyFill="0" applyBorder="1" applyAlignment="0">
      <alignment textRotation="0" wrapText="false" shrinkToFit="false"/>
    </xf>
    <xf xfId="0" fontId="3" numFmtId="0" fillId="0" borderId="128" applyFont="1" applyNumberFormat="0" applyFill="0" applyBorder="1" applyAlignment="0">
      <alignment textRotation="0" wrapText="false" shrinkToFit="false"/>
    </xf>
    <xf xfId="0" fontId="3" numFmtId="0" fillId="0" borderId="129" applyFont="1" applyNumberFormat="0" applyFill="0" applyBorder="1" applyAlignment="0">
      <alignment textRotation="0" wrapText="false" shrinkToFit="false"/>
    </xf>
    <xf xfId="0" fontId="0" numFmtId="183" fillId="0" borderId="0" applyFont="0" applyNumberFormat="1" applyFill="0" applyBorder="0" applyAlignment="0">
      <alignment textRotation="0" wrapText="false" shrinkToFit="false"/>
    </xf>
    <xf xfId="0" fontId="3" numFmtId="9" fillId="2" borderId="129" applyFont="1" applyNumberFormat="1" applyFill="1" applyBorder="1" applyAlignment="0">
      <alignment textRotation="0" wrapText="false" shrinkToFit="false"/>
    </xf>
    <xf xfId="0" fontId="3" numFmtId="1" fillId="2" borderId="129" applyFont="1" applyNumberFormat="1" applyFill="1" applyBorder="1" applyAlignment="0">
      <alignment textRotation="0" wrapText="false" shrinkToFit="false"/>
    </xf>
    <xf xfId="0" fontId="3" numFmtId="1" fillId="0" borderId="0" applyFont="1" applyNumberFormat="1" applyFill="0" applyBorder="0" applyAlignment="0">
      <alignment textRotation="0" wrapText="false" shrinkToFit="false"/>
    </xf>
    <xf xfId="0" fontId="3" numFmtId="0" fillId="0" borderId="0" applyFont="1" applyNumberFormat="0" applyFill="0" applyBorder="0" applyAlignment="1">
      <alignment horizontal="right" textRotation="0" wrapText="false" shrinkToFit="false"/>
    </xf>
    <xf xfId="0" fontId="3" numFmtId="0" fillId="0" borderId="129" applyFont="1" applyNumberFormat="0" applyFill="0" applyBorder="1" applyAlignment="1">
      <alignment horizontal="right" textRotation="0" wrapText="false" shrinkToFit="false"/>
    </xf>
    <xf xfId="0" fontId="3" quotePrefix="1" numFmtId="0" fillId="0" borderId="129" applyFont="1" applyNumberFormat="0" applyFill="0" applyBorder="1" applyAlignment="1">
      <alignment horizontal="right" textRotation="0" wrapText="false" shrinkToFit="false"/>
    </xf>
    <xf xfId="0" fontId="3" numFmtId="3" fillId="0" borderId="129" applyFont="1" applyNumberFormat="1" applyFill="0" applyBorder="1" applyAlignment="0">
      <alignment textRotation="0" wrapText="false" shrinkToFit="false"/>
    </xf>
    <xf xfId="0" fontId="3" numFmtId="3" fillId="0" borderId="129" applyFont="1" applyNumberFormat="1" applyFill="0" applyBorder="1" applyAlignment="1">
      <alignment horizontal="right" textRotation="0" wrapText="false" shrinkToFit="false"/>
    </xf>
    <xf xfId="0" fontId="3" quotePrefix="1" numFmtId="168" fillId="0" borderId="129" applyFont="1" applyNumberFormat="1" applyFill="0" applyBorder="1" applyAlignment="1">
      <alignment horizontal="right" textRotation="0" wrapText="false" shrinkToFit="false"/>
    </xf>
    <xf xfId="0" fontId="2" numFmtId="1" fillId="5" borderId="105" applyFont="1" applyNumberFormat="1" applyFill="1" applyBorder="1" applyAlignment="1">
      <alignment horizontal="center" vertical="center" textRotation="0" wrapText="false" shrinkToFit="false"/>
    </xf>
    <xf xfId="0" fontId="3" numFmtId="0" fillId="0" borderId="0" applyFont="1" applyNumberFormat="0" applyFill="0" applyBorder="0" applyAlignment="1">
      <alignment horizontal="left" vertical="center" textRotation="0" wrapText="false" shrinkToFit="false"/>
    </xf>
    <xf xfId="0" fontId="0" numFmtId="1" fillId="0" borderId="0" applyFont="0" applyNumberFormat="1" applyFill="0" applyBorder="0" applyAlignment="0">
      <alignment textRotation="0" wrapText="false" shrinkToFit="false"/>
    </xf>
    <xf xfId="0" fontId="3" numFmtId="1" fillId="0" borderId="129" applyFont="1" applyNumberFormat="1" applyFill="0" applyBorder="1" applyAlignment="0">
      <alignment textRotation="0" wrapText="false" shrinkToFit="false"/>
    </xf>
    <xf xfId="0" fontId="2" numFmtId="9" fillId="0" borderId="30" applyFont="1" applyNumberFormat="1" applyFill="0" applyBorder="1" applyAlignment="0">
      <alignment textRotation="0" wrapText="false" shrinkToFit="false"/>
    </xf>
    <xf xfId="0" fontId="2" numFmtId="164" fillId="0" borderId="30" applyFont="1" applyNumberFormat="1" applyFill="0" applyBorder="1" applyAlignment="0">
      <alignment textRotation="0" wrapText="false" shrinkToFit="false"/>
    </xf>
    <xf xfId="0" fontId="2" numFmtId="9" fillId="0" borderId="30" applyFont="1" applyNumberFormat="1" applyFill="0" applyBorder="1" applyAlignment="1">
      <alignment horizontal="right" textRotation="0" wrapText="false" shrinkToFit="false"/>
    </xf>
    <xf xfId="0" fontId="3" numFmtId="9" fillId="0" borderId="75" applyFont="1" applyNumberFormat="1" applyFill="0" applyBorder="1" applyAlignment="1">
      <alignment horizontal="right" textRotation="0" wrapText="false" shrinkToFit="false"/>
    </xf>
    <xf xfId="0" fontId="2" numFmtId="169" fillId="0" borderId="75" applyFont="1" applyNumberFormat="1" applyFill="0" applyBorder="1" applyAlignment="1">
      <alignment horizontal="right" textRotation="0" wrapText="false" shrinkToFit="false"/>
    </xf>
    <xf xfId="0" fontId="2" numFmtId="9" fillId="0" borderId="64" applyFont="1" applyNumberFormat="1" applyFill="0" applyBorder="1" applyAlignment="1">
      <alignment horizontal="right" textRotation="0" wrapText="false" shrinkToFit="false"/>
    </xf>
    <xf xfId="0" fontId="2" numFmtId="9" fillId="0" borderId="110" applyFont="1" applyNumberFormat="1" applyFill="0" applyBorder="1" applyAlignment="1">
      <alignment horizontal="right" textRotation="0" wrapText="false" shrinkToFit="false"/>
    </xf>
    <xf xfId="0" fontId="2" numFmtId="168" fillId="0" borderId="31" applyFont="1" applyNumberFormat="1" applyFill="0" applyBorder="1" applyAlignment="1">
      <alignment horizontal="right" textRotation="0" wrapText="false" shrinkToFit="false"/>
    </xf>
    <xf xfId="0" fontId="2" numFmtId="169" fillId="0" borderId="31" applyFont="1" applyNumberFormat="1" applyFill="0" applyBorder="1" applyAlignment="1">
      <alignment horizontal="right" textRotation="0" wrapText="false" shrinkToFit="false"/>
    </xf>
    <xf xfId="0" fontId="3" numFmtId="2" fillId="0" borderId="124" applyFont="1" applyNumberFormat="1" applyFill="0" applyBorder="1" applyAlignment="0">
      <alignment textRotation="0" wrapText="false" shrinkToFit="false"/>
    </xf>
    <xf xfId="0" fontId="2" numFmtId="3" fillId="0" borderId="110" applyFont="1" applyNumberFormat="1" applyFill="0" applyBorder="1" applyAlignment="0">
      <alignment textRotation="0" wrapText="false" shrinkToFit="false"/>
    </xf>
    <xf xfId="0" fontId="3" numFmtId="3" fillId="0" borderId="98" applyFont="1" applyNumberFormat="1" applyFill="0" applyBorder="1" applyAlignment="0">
      <alignment textRotation="0" wrapText="false" shrinkToFit="false"/>
    </xf>
    <xf xfId="0" fontId="2" numFmtId="168" fillId="0" borderId="110" applyFont="1" applyNumberFormat="1" applyFill="0" applyBorder="1" applyAlignment="0">
      <alignment textRotation="0" wrapText="false" shrinkToFit="false"/>
    </xf>
    <xf xfId="0" fontId="3" numFmtId="168" fillId="0" borderId="28" applyFont="1" applyNumberFormat="1" applyFill="0" applyBorder="1" applyAlignment="1">
      <alignment horizontal="right" textRotation="0" wrapText="false" shrinkToFit="false"/>
    </xf>
    <xf xfId="0" fontId="3" numFmtId="168" fillId="0" borderId="31" applyFont="1" applyNumberFormat="1" applyFill="0" applyBorder="1" applyAlignment="1">
      <alignment horizontal="right" textRotation="0" wrapText="false" shrinkToFit="false"/>
    </xf>
    <xf xfId="0" fontId="3" numFmtId="9" fillId="3" borderId="7" applyFont="1" applyNumberFormat="1" applyFill="1" applyBorder="1" applyAlignment="1">
      <alignment horizontal="right" textRotation="0" wrapText="false" shrinkToFit="false"/>
    </xf>
    <xf xfId="0" fontId="3" numFmtId="169" fillId="3" borderId="7" applyFont="1" applyNumberFormat="1" applyFill="1" applyBorder="1" applyAlignment="1">
      <alignment horizontal="right" textRotation="0" wrapText="false" shrinkToFit="false"/>
    </xf>
    <xf xfId="0" fontId="3" numFmtId="169" fillId="0" borderId="18" applyFont="1" applyNumberFormat="1" applyFill="0" applyBorder="1" applyAlignment="0">
      <alignment textRotation="0" wrapText="false" shrinkToFit="false"/>
    </xf>
    <xf xfId="0" fontId="3" numFmtId="184" fillId="0" borderId="0" applyFont="1" applyNumberFormat="1" applyFill="0" applyBorder="0" applyAlignment="1">
      <alignment horizontal="right" textRotation="0" wrapText="false" shrinkToFit="false"/>
    </xf>
    <xf xfId="0" fontId="3" numFmtId="177" fillId="0" borderId="0" applyFont="1" applyNumberFormat="1" applyFill="0" applyBorder="0" applyAlignment="1">
      <alignment horizontal="right" textRotation="0" wrapText="false" shrinkToFit="false"/>
    </xf>
    <xf xfId="0" fontId="3" numFmtId="177" fillId="2" borderId="129" applyFont="1" applyNumberFormat="1" applyFill="1" applyBorder="1" applyAlignment="1">
      <alignment horizontal="right" textRotation="0" wrapText="false" shrinkToFit="false"/>
    </xf>
    <xf xfId="0" fontId="0" numFmtId="1" fillId="0" borderId="0" applyFont="0" applyNumberFormat="1" applyFill="0" applyBorder="0" applyAlignment="0">
      <alignment textRotation="0" wrapText="false" shrinkToFit="false"/>
    </xf>
    <xf xfId="0" fontId="3" numFmtId="168" fillId="0" borderId="63" applyFont="1" applyNumberFormat="1" applyFill="0" applyBorder="1" applyAlignment="1">
      <alignment horizontal="right" textRotation="0" wrapText="false" shrinkToFit="false"/>
    </xf>
    <xf xfId="0" fontId="19" numFmtId="0" fillId="0" borderId="0" applyFont="1" applyNumberFormat="0" applyFill="0" applyBorder="0" applyAlignment="1">
      <alignment horizontal="center" textRotation="0" wrapText="false" shrinkToFit="false"/>
    </xf>
    <xf xfId="0" fontId="18" numFmtId="167" fillId="0" borderId="0" applyFont="1" applyNumberFormat="1" applyFill="0" applyBorder="0" applyAlignment="1">
      <alignment horizontal="right" vertical="center" textRotation="0" wrapText="false" shrinkToFit="false"/>
    </xf>
    <xf xfId="0" fontId="11" numFmtId="0" fillId="0" borderId="0" applyFont="1" applyNumberFormat="0" applyFill="0" applyBorder="0" applyAlignment="1">
      <alignment horizontal="left" vertical="center" textRotation="0" wrapText="false" shrinkToFit="false"/>
    </xf>
    <xf xfId="0" fontId="20" numFmtId="0" fillId="0" borderId="0" applyFont="1" applyNumberFormat="0" applyFill="0" applyBorder="0" applyAlignment="1">
      <alignment horizontal="center" textRotation="0" wrapText="false" shrinkToFit="false"/>
    </xf>
    <xf xfId="0" fontId="3" numFmtId="0" fillId="0" borderId="0" applyFont="1" applyNumberFormat="0" applyFill="0" applyBorder="0" applyAlignment="1">
      <alignment horizontal="left" textRotation="0" wrapText="true" shrinkToFit="false"/>
    </xf>
    <xf xfId="0" fontId="5" numFmtId="0" fillId="0" borderId="0" applyFont="1" applyNumberFormat="0" applyFill="0" applyBorder="0" applyAlignment="1">
      <alignment horizontal="left" vertical="center" textRotation="0" wrapText="true" shrinkToFit="false"/>
    </xf>
    <xf xfId="0" fontId="5" numFmtId="0" fillId="0" borderId="0" applyFont="1" applyNumberFormat="0" applyFill="0" applyBorder="0" applyAlignment="1">
      <alignment horizontal="left" vertical="center" textRotation="0" wrapText="true" shrinkToFit="false"/>
    </xf>
  </cellXfs>
  <cellStyles count="1">
    <cellStyle name="Normal" xfId="0" builtinId="0"/>
  </cellStyles>
  <dxfs count="1">
    <dxf>
      <font>
        <color rgb="FF800000"/>
      </font>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drawings/_rels/drawing1.xml.rels><?xml version="1.0" encoding="UTF-8" standalone="yes"?>
<Relationships xmlns="http://schemas.openxmlformats.org/package/2006/relationships"><Relationship Id="rId1" Type="http://schemas.openxmlformats.org/officeDocument/2006/relationships/image" Target="../media/7a8d996039b898b1aa2a5d78f6ae9741.png"/></Relationships>
</file>

<file path=xl/drawings/_rels/drawing14.xml.rels><?xml version="1.0" encoding="UTF-8" standalone="yes"?>
<Relationships xmlns="http://schemas.openxmlformats.org/package/2006/relationships"><Relationship Id="rId1" Type="http://schemas.openxmlformats.org/officeDocument/2006/relationships/image" Target="../media/e4d69e93046f131680b59964759f92f1.pn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8</xdr:row>
      <xdr:rowOff>66675</xdr:rowOff>
    </xdr:from>
    <xdr:to>
      <xdr:col>23</xdr:col>
      <xdr:colOff>95250</xdr:colOff>
      <xdr:row>13</xdr:row>
      <xdr:rowOff>47625</xdr:rowOff>
    </xdr:to>
    <xdr:pic>
      <xdr:nvPicPr>
        <xdr:cNvPr id="1" name="Picture 2"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66675</xdr:colOff>
      <xdr:row>8</xdr:row>
      <xdr:rowOff>66675</xdr:rowOff>
    </xdr:from>
    <xdr:to>
      <xdr:col>30</xdr:col>
      <xdr:colOff>57150</xdr:colOff>
      <xdr:row>13</xdr:row>
      <xdr:rowOff>47625</xdr:rowOff>
    </xdr:to>
    <xdr:pic>
      <xdr:nvPicPr>
        <xdr:cNvPr id="1" name="Picture 3" descr=""/>
        <xdr:cNvPicPr>
          <a:picLocks noChangeAspect="1"/>
        </xdr:cNvPicPr>
      </xdr:nvPicPr>
      <xdr:blipFill>
        <a:blip xmlns:r="http://schemas.openxmlformats.org/officeDocument/2006/relationships" r:embed="rId1"/>
        <a:stretch>
          <a:fillRect/>
        </a:stretch>
      </xdr:blipFill>
      <xdr:spPr>
        <a:xfrm rot="0">
          <a:ext cx="406717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BL45"/>
  <sheetViews>
    <sheetView tabSelected="1" workbookViewId="0" zoomScale="115" zoomScaleNormal="40" view="pageBreakPreview" showGridLines="false" showRowColHeaders="1" topLeftCell="A10">
      <selection activeCell="F20" sqref="F20"/>
    </sheetView>
  </sheetViews>
  <sheetFormatPr defaultRowHeight="14.4" defaultColWidth="9.140625" outlineLevelRow="0" outlineLevelCol="0"/>
  <cols>
    <col min="1" max="1" width="9.140625" style="62"/>
    <col min="2" max="2" width="3" customWidth="true" style="62"/>
    <col min="3" max="3" width="3" customWidth="true" style="62"/>
    <col min="4" max="4" width="3" customWidth="true" style="62"/>
    <col min="5" max="5" width="3" customWidth="true" style="62"/>
    <col min="6" max="6" width="3" customWidth="true" style="62"/>
    <col min="7" max="7" width="3" customWidth="true" style="62"/>
    <col min="8" max="8" width="3" customWidth="true" style="62"/>
    <col min="9" max="9" width="3" customWidth="true" style="62"/>
    <col min="10" max="10" width="3" customWidth="true" style="62"/>
    <col min="11" max="11" width="3" customWidth="true" style="62"/>
    <col min="12" max="12" width="3" customWidth="true" style="62"/>
    <col min="13" max="13" width="3" customWidth="true" style="62"/>
    <col min="14" max="14" width="3" customWidth="true" style="62"/>
    <col min="15" max="15" width="3" customWidth="true" style="62"/>
    <col min="16" max="16" width="3" customWidth="true" style="62"/>
    <col min="17" max="17" width="3" customWidth="true" style="62"/>
    <col min="18" max="18" width="3" customWidth="true" style="62"/>
    <col min="19" max="19" width="3" customWidth="true" style="62"/>
    <col min="20" max="20" width="3" customWidth="true" style="62"/>
    <col min="21" max="21" width="3" customWidth="true" style="62"/>
    <col min="22" max="22" width="3" customWidth="true" style="62"/>
    <col min="23" max="23" width="3" customWidth="true" style="62"/>
    <col min="24" max="24" width="3" customWidth="true" style="62"/>
    <col min="25" max="25" width="3" customWidth="true" style="62"/>
    <col min="26" max="26" width="3" customWidth="true" style="62"/>
    <col min="27" max="27" width="3" customWidth="true" style="62"/>
    <col min="28" max="28" width="3" customWidth="true" style="62"/>
    <col min="29" max="29" width="3" customWidth="true" style="62"/>
    <col min="30" max="30" width="3" customWidth="true" style="62"/>
    <col min="31" max="31" width="3" customWidth="true" style="62"/>
    <col min="32" max="32" width="3" customWidth="true" style="62"/>
    <col min="33" max="33" width="3" customWidth="true" style="62"/>
    <col min="34" max="34" width="3" customWidth="true" style="62"/>
    <col min="35" max="35" width="3" customWidth="true" style="62"/>
    <col min="36" max="36" width="3" customWidth="true" style="62"/>
    <col min="37" max="37" width="3" customWidth="true" style="62"/>
    <col min="38" max="38" width="3" customWidth="true" style="62"/>
    <col min="39" max="39" width="3" customWidth="true" style="62"/>
    <col min="40" max="40" width="3" customWidth="true" style="62"/>
    <col min="41" max="41" width="3" customWidth="true" style="62"/>
    <col min="42" max="42" width="3" customWidth="true" style="62"/>
    <col min="43" max="43" width="3" customWidth="true" style="62"/>
    <col min="44" max="44" width="3" customWidth="true" style="62"/>
    <col min="45" max="45" width="3" customWidth="true" style="62"/>
    <col min="46" max="46" width="3" customWidth="true" style="62"/>
    <col min="47" max="47" width="3" customWidth="true" style="62"/>
    <col min="48" max="48" width="3" customWidth="true" style="62"/>
    <col min="49" max="49" width="3" customWidth="true" style="62"/>
    <col min="50" max="50" width="3" customWidth="true" style="62"/>
    <col min="51" max="51" width="3" customWidth="true" style="62"/>
    <col min="52" max="52" width="3" customWidth="true" style="62"/>
    <col min="53" max="53" width="3" customWidth="true" style="62"/>
    <col min="54" max="54" width="3" customWidth="true" style="62"/>
    <col min="55" max="55" width="3" customWidth="true" style="62"/>
    <col min="56" max="56" width="3" customWidth="true" style="62"/>
    <col min="57" max="57" width="3" customWidth="true" style="62"/>
    <col min="58" max="58" width="3" customWidth="true" style="62"/>
    <col min="59" max="59" width="3" customWidth="true" style="62"/>
    <col min="60" max="60" width="3" customWidth="true" style="62"/>
    <col min="61" max="61" width="3" customWidth="true" style="62"/>
    <col min="62" max="62" width="3" customWidth="true" style="62"/>
    <col min="63" max="63" width="3" customWidth="true" style="62"/>
    <col min="64" max="64" width="9.140625" style="62"/>
  </cols>
  <sheetData>
    <row r="2" spans="1:64" customHeight="1" ht="11.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4" customHeight="1" ht="11.2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3"/>
      <c r="AR3" s="61"/>
      <c r="AS3" s="61"/>
      <c r="AT3" s="61"/>
      <c r="AU3" s="61"/>
      <c r="AV3" s="61"/>
      <c r="AW3" s="61"/>
      <c r="AX3" s="61"/>
      <c r="AY3" s="61"/>
      <c r="AZ3" s="61"/>
      <c r="BA3" s="61"/>
      <c r="BB3" s="61"/>
      <c r="BC3" s="61"/>
      <c r="BD3" s="61"/>
      <c r="BE3" s="61"/>
      <c r="BF3" s="61"/>
      <c r="BG3" s="61"/>
      <c r="BH3" s="61"/>
      <c r="BI3" s="61"/>
      <c r="BJ3" s="61"/>
    </row>
    <row r="4" spans="1:64" customHeight="1" ht="11.2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1150"/>
      <c r="AV4" s="1150"/>
      <c r="AW4" s="1150"/>
      <c r="AX4" s="1150"/>
      <c r="AY4" s="1150"/>
      <c r="AZ4" s="1150"/>
      <c r="BA4" s="1150"/>
      <c r="BB4" s="1150"/>
      <c r="BC4" s="1150"/>
      <c r="BD4" s="1150"/>
      <c r="BE4" s="1150"/>
      <c r="BF4" s="61"/>
      <c r="BG4" s="61"/>
      <c r="BH4" s="61"/>
      <c r="BI4" s="61"/>
      <c r="BJ4" s="61"/>
    </row>
    <row r="5" spans="1:64" customHeight="1" ht="11.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1150"/>
      <c r="AV5" s="1150"/>
      <c r="AW5" s="1150"/>
      <c r="AX5" s="1150"/>
      <c r="AY5" s="1150"/>
      <c r="AZ5" s="1150"/>
      <c r="BA5" s="1150"/>
      <c r="BB5" s="1150"/>
      <c r="BC5" s="1150"/>
      <c r="BD5" s="1150"/>
      <c r="BE5" s="1150"/>
      <c r="BF5" s="61"/>
      <c r="BG5" s="61"/>
      <c r="BH5" s="61"/>
      <c r="BI5" s="61"/>
      <c r="BJ5" s="61"/>
    </row>
    <row r="6" spans="1:64" customHeight="1" ht="11.2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1150"/>
      <c r="AV6" s="1150"/>
      <c r="AW6" s="1150"/>
      <c r="AX6" s="1150"/>
      <c r="AY6" s="1150"/>
      <c r="AZ6" s="1150"/>
      <c r="BA6" s="1150"/>
      <c r="BB6" s="1150"/>
      <c r="BC6" s="1150"/>
      <c r="BD6" s="1150"/>
      <c r="BE6" s="1150"/>
      <c r="BF6" s="61"/>
      <c r="BG6" s="61"/>
      <c r="BH6" s="61"/>
      <c r="BI6" s="61"/>
      <c r="BJ6" s="61"/>
    </row>
    <row r="7" spans="1:64" customHeight="1" ht="11.2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4" customHeight="1" ht="11.25">
      <c r="B8" s="61"/>
      <c r="C8" s="61"/>
      <c r="D8" s="61"/>
      <c r="E8" s="64"/>
      <c r="F8" s="64"/>
      <c r="G8" s="64"/>
      <c r="H8" s="64"/>
      <c r="I8" s="64"/>
      <c r="J8" s="64"/>
      <c r="K8" s="64"/>
      <c r="L8" s="64"/>
      <c r="M8" s="64"/>
      <c r="N8" s="64"/>
      <c r="O8" s="64"/>
      <c r="P8" s="64"/>
      <c r="Q8" s="64"/>
      <c r="R8" s="64"/>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4" customHeight="1" ht="11.25">
      <c r="B9" s="61"/>
      <c r="C9" s="61"/>
      <c r="D9" s="61"/>
      <c r="E9" s="64"/>
      <c r="F9" s="64"/>
      <c r="G9" s="64"/>
      <c r="H9" s="64"/>
      <c r="I9" s="64"/>
      <c r="J9" s="64"/>
      <c r="K9" s="64"/>
      <c r="L9" s="64"/>
      <c r="M9" s="64"/>
      <c r="N9" s="64"/>
      <c r="O9" s="64"/>
      <c r="P9" s="64"/>
      <c r="Q9" s="64"/>
      <c r="R9" s="64"/>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4" customHeight="1" ht="11.25">
      <c r="B10" s="61"/>
      <c r="C10" s="61"/>
      <c r="D10" s="61"/>
      <c r="E10" s="64"/>
      <c r="F10" s="64"/>
      <c r="G10" s="64"/>
      <c r="H10" s="64"/>
      <c r="I10" s="64"/>
      <c r="J10" s="64"/>
      <c r="K10" s="64"/>
      <c r="L10" s="64"/>
      <c r="M10" s="64"/>
      <c r="N10" s="64"/>
      <c r="O10" s="64"/>
      <c r="P10" s="64"/>
      <c r="Q10" s="64"/>
      <c r="R10" s="64"/>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4" customHeight="1" ht="11.25">
      <c r="B11" s="61"/>
      <c r="C11" s="61"/>
      <c r="D11" s="61"/>
      <c r="E11" s="64"/>
      <c r="F11" s="64"/>
      <c r="G11" s="64"/>
      <c r="H11" s="64"/>
      <c r="I11" s="64"/>
      <c r="J11" s="64"/>
      <c r="K11" s="64"/>
      <c r="L11" s="64"/>
      <c r="M11" s="64"/>
      <c r="N11" s="64"/>
      <c r="O11" s="64"/>
      <c r="P11" s="64"/>
      <c r="Q11" s="64"/>
      <c r="R11" s="64"/>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4" customHeight="1" ht="11.25">
      <c r="B12" s="61"/>
      <c r="C12" s="61"/>
      <c r="D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row>
    <row r="13" spans="1:64" customHeight="1" ht="11.25">
      <c r="B13" s="61"/>
      <c r="C13" s="61"/>
      <c r="D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row>
    <row r="14" spans="1:64" customHeight="1" ht="11.25">
      <c r="B14" s="61"/>
      <c r="C14" s="61"/>
      <c r="D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4" customHeight="1" ht="11.25">
      <c r="B15" s="61"/>
      <c r="C15" s="61"/>
      <c r="D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4" customHeight="1" ht="11.25">
      <c r="B16" s="61"/>
      <c r="C16" s="61"/>
      <c r="D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row>
    <row r="17" spans="1:64" customHeight="1" ht="11.25">
      <c r="B17" s="61"/>
      <c r="C17" s="61"/>
      <c r="D17" s="61"/>
      <c r="AK17" s="1151"/>
      <c r="AL17" s="1151"/>
      <c r="AM17" s="1151"/>
      <c r="AN17" s="1151"/>
      <c r="AO17" s="1151"/>
      <c r="AP17" s="1151"/>
      <c r="AQ17" s="1151"/>
      <c r="AR17" s="1151"/>
      <c r="AS17" s="1151"/>
      <c r="AT17" s="1151"/>
      <c r="AU17" s="1151"/>
      <c r="AV17" s="1151"/>
      <c r="AW17" s="1151"/>
      <c r="AX17" s="1151"/>
      <c r="AY17" s="1151"/>
      <c r="AZ17" s="1151"/>
      <c r="BA17" s="1151"/>
      <c r="BB17" s="1151"/>
      <c r="BC17" s="1151"/>
      <c r="BD17" s="1151"/>
      <c r="BE17" s="1151"/>
      <c r="BF17" s="1151"/>
      <c r="BG17" s="1151"/>
      <c r="BH17" s="1151"/>
      <c r="BI17" s="1151"/>
      <c r="BJ17" s="61"/>
    </row>
    <row r="18" spans="1:64" customHeight="1" ht="11.25">
      <c r="B18" s="61"/>
      <c r="C18" s="61"/>
      <c r="D18" s="6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1"/>
      <c r="BE18" s="1151"/>
      <c r="BF18" s="1151"/>
      <c r="BG18" s="1151"/>
      <c r="BH18" s="1151"/>
      <c r="BI18" s="1151"/>
      <c r="BJ18" s="61"/>
    </row>
    <row r="19" spans="1:64" customHeight="1" ht="11.2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K19" s="1151"/>
      <c r="AL19" s="1151"/>
      <c r="AM19" s="1151"/>
      <c r="AN19" s="1151"/>
      <c r="AO19" s="1151"/>
      <c r="AP19" s="1151"/>
      <c r="AQ19" s="1151"/>
      <c r="AR19" s="1151"/>
      <c r="AS19" s="1151"/>
      <c r="AT19" s="1151"/>
      <c r="AU19" s="1151"/>
      <c r="AV19" s="1151"/>
      <c r="AW19" s="1151"/>
      <c r="AX19" s="1151"/>
      <c r="AY19" s="1151"/>
      <c r="AZ19" s="1151"/>
      <c r="BA19" s="1151"/>
      <c r="BB19" s="1151"/>
      <c r="BC19" s="1151"/>
      <c r="BD19" s="1151"/>
      <c r="BE19" s="1151"/>
      <c r="BF19" s="1151"/>
      <c r="BG19" s="1151"/>
      <c r="BH19" s="1151"/>
      <c r="BI19" s="1151"/>
      <c r="BJ19" s="61"/>
    </row>
    <row r="20" spans="1:64" customHeight="1" ht="11.2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BC20" s="61"/>
      <c r="BD20" s="61"/>
      <c r="BE20" s="61"/>
      <c r="BF20" s="61"/>
      <c r="BG20" s="61"/>
      <c r="BH20" s="61"/>
      <c r="BI20" s="61"/>
      <c r="BJ20" s="61"/>
    </row>
    <row r="21" spans="1:64" customHeight="1" ht="11.25">
      <c r="B21" s="6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K21" s="1151"/>
      <c r="AL21" s="1151"/>
      <c r="AM21" s="1151"/>
      <c r="AN21" s="1151"/>
      <c r="AO21" s="1151"/>
      <c r="AP21" s="1151"/>
      <c r="AQ21" s="1151"/>
      <c r="AR21" s="1151"/>
      <c r="AS21" s="1151"/>
      <c r="AT21" s="1151"/>
      <c r="AU21" s="1151"/>
      <c r="AV21" s="1151"/>
      <c r="AW21" s="1151"/>
      <c r="AX21" s="1151"/>
      <c r="AY21" s="1151"/>
      <c r="AZ21" s="1151"/>
      <c r="BA21" s="1151"/>
      <c r="BB21" s="1151"/>
      <c r="BC21" s="1151"/>
      <c r="BD21" s="1151"/>
      <c r="BE21" s="1151"/>
      <c r="BF21" s="1151"/>
      <c r="BG21" s="1151"/>
      <c r="BH21" s="1151"/>
      <c r="BI21" s="1151"/>
      <c r="BJ21" s="61"/>
    </row>
    <row r="22" spans="1:64" customHeight="1" ht="11.25">
      <c r="B22" s="6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K22" s="1151"/>
      <c r="AL22" s="1151"/>
      <c r="AM22" s="1151"/>
      <c r="AN22" s="1151"/>
      <c r="AO22" s="1151"/>
      <c r="AP22" s="1151"/>
      <c r="AQ22" s="1151"/>
      <c r="AR22" s="1151"/>
      <c r="AS22" s="1151"/>
      <c r="AT22" s="1151"/>
      <c r="AU22" s="1151"/>
      <c r="AV22" s="1151"/>
      <c r="AW22" s="1151"/>
      <c r="AX22" s="1151"/>
      <c r="AY22" s="1151"/>
      <c r="AZ22" s="1151"/>
      <c r="BA22" s="1151"/>
      <c r="BB22" s="1151"/>
      <c r="BC22" s="1151"/>
      <c r="BD22" s="1151"/>
      <c r="BE22" s="1151"/>
      <c r="BF22" s="1151"/>
      <c r="BG22" s="1151"/>
      <c r="BH22" s="1151"/>
      <c r="BI22" s="1151"/>
      <c r="BJ22" s="61"/>
    </row>
    <row r="23" spans="1:64" customHeight="1" ht="11.25">
      <c r="B23" s="6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K23" s="1151"/>
      <c r="AL23" s="1151"/>
      <c r="AM23" s="1151"/>
      <c r="AN23" s="1151"/>
      <c r="AO23" s="1151"/>
      <c r="AP23" s="1151"/>
      <c r="AQ23" s="1151"/>
      <c r="AR23" s="1151"/>
      <c r="AS23" s="1151"/>
      <c r="AT23" s="1151"/>
      <c r="AU23" s="1151"/>
      <c r="AV23" s="1151"/>
      <c r="AW23" s="1151"/>
      <c r="AX23" s="1151"/>
      <c r="AY23" s="1151"/>
      <c r="AZ23" s="1151"/>
      <c r="BA23" s="1151"/>
      <c r="BB23" s="1151"/>
      <c r="BC23" s="1151"/>
      <c r="BD23" s="1151"/>
      <c r="BE23" s="1151"/>
      <c r="BF23" s="1151"/>
      <c r="BG23" s="1151"/>
      <c r="BH23" s="1151"/>
      <c r="BI23" s="1151"/>
      <c r="BJ23" s="61"/>
    </row>
    <row r="24" spans="1:64" customHeight="1" ht="11.25">
      <c r="A24" s="62" t="s">
        <v>0</v>
      </c>
      <c r="B24" s="6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BJ24" s="61"/>
    </row>
    <row r="25" spans="1:64" customHeight="1" ht="11.25">
      <c r="B25" s="61"/>
      <c r="C25" s="1152" t="s">
        <v>1</v>
      </c>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73"/>
      <c r="AG25" s="173"/>
      <c r="AH25" s="173"/>
      <c r="AI25" s="173"/>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61"/>
    </row>
    <row r="26" spans="1:64" customHeight="1" ht="11.25">
      <c r="B26" s="61"/>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73"/>
      <c r="AG26" s="173"/>
      <c r="AH26" s="173"/>
      <c r="AI26" s="173"/>
      <c r="AK26" s="1151"/>
      <c r="AL26" s="1151"/>
      <c r="AM26" s="1151"/>
      <c r="AN26" s="1151"/>
      <c r="AO26" s="1151"/>
      <c r="AP26" s="1151"/>
      <c r="AQ26" s="1151"/>
      <c r="AR26" s="1151"/>
      <c r="AS26" s="1151"/>
      <c r="AT26" s="1151"/>
      <c r="AU26" s="1151"/>
      <c r="AV26" s="1151"/>
      <c r="AW26" s="1151"/>
      <c r="AX26" s="1151"/>
      <c r="AY26" s="1151"/>
      <c r="AZ26" s="1151"/>
      <c r="BA26" s="1151"/>
      <c r="BB26" s="1151"/>
      <c r="BC26" s="1151"/>
      <c r="BD26" s="1151"/>
      <c r="BE26" s="1151"/>
      <c r="BF26" s="1151"/>
      <c r="BG26" s="1151"/>
      <c r="BH26" s="1151"/>
      <c r="BI26" s="1151"/>
      <c r="BJ26" s="61"/>
    </row>
    <row r="27" spans="1:64" customHeight="1" ht="11.25">
      <c r="B27" s="61"/>
      <c r="C27" s="1152"/>
      <c r="D27" s="1152"/>
      <c r="E27" s="1152"/>
      <c r="F27" s="1152"/>
      <c r="G27" s="1152"/>
      <c r="H27" s="1152"/>
      <c r="I27" s="1152"/>
      <c r="J27" s="1152"/>
      <c r="K27" s="1152"/>
      <c r="L27" s="1152"/>
      <c r="M27" s="1152"/>
      <c r="N27" s="1152"/>
      <c r="O27" s="1152"/>
      <c r="P27" s="1152"/>
      <c r="Q27" s="1152"/>
      <c r="R27" s="1152"/>
      <c r="S27" s="1152"/>
      <c r="T27" s="1152"/>
      <c r="U27" s="1152"/>
      <c r="V27" s="1152"/>
      <c r="W27" s="1152"/>
      <c r="X27" s="1152"/>
      <c r="Y27" s="1152"/>
      <c r="Z27" s="1152"/>
      <c r="AA27" s="1152"/>
      <c r="AB27" s="1152"/>
      <c r="AC27" s="1152"/>
      <c r="AD27" s="1152"/>
      <c r="AE27" s="1152"/>
      <c r="AF27" s="173"/>
      <c r="AG27" s="173"/>
      <c r="AH27" s="173"/>
      <c r="AI27" s="173"/>
      <c r="AK27" s="1151"/>
      <c r="AL27" s="1151"/>
      <c r="AM27" s="1151"/>
      <c r="AN27" s="1151"/>
      <c r="AO27" s="1151"/>
      <c r="AP27" s="1151"/>
      <c r="AQ27" s="1151"/>
      <c r="AR27" s="1151"/>
      <c r="AS27" s="1151"/>
      <c r="AT27" s="1151"/>
      <c r="AU27" s="1151"/>
      <c r="AV27" s="1151"/>
      <c r="AW27" s="1151"/>
      <c r="AX27" s="1151"/>
      <c r="AY27" s="1151"/>
      <c r="AZ27" s="1151"/>
      <c r="BA27" s="1151"/>
      <c r="BB27" s="1151"/>
      <c r="BC27" s="1151"/>
      <c r="BD27" s="1151"/>
      <c r="BE27" s="1151"/>
      <c r="BF27" s="1151"/>
      <c r="BG27" s="1151"/>
      <c r="BH27" s="1151"/>
      <c r="BI27" s="1151"/>
      <c r="BJ27" s="61"/>
    </row>
    <row r="28" spans="1:64" customHeight="1" ht="11.25">
      <c r="B28" s="61"/>
      <c r="C28" s="1152"/>
      <c r="D28" s="1152"/>
      <c r="E28" s="1152"/>
      <c r="F28" s="1152"/>
      <c r="G28" s="1152"/>
      <c r="H28" s="1152"/>
      <c r="I28" s="1152"/>
      <c r="J28" s="1152"/>
      <c r="K28" s="1152"/>
      <c r="L28" s="1152"/>
      <c r="M28" s="1152"/>
      <c r="N28" s="1152"/>
      <c r="O28" s="1152"/>
      <c r="P28" s="1152"/>
      <c r="Q28" s="1152"/>
      <c r="R28" s="1152"/>
      <c r="S28" s="1152"/>
      <c r="T28" s="1152"/>
      <c r="U28" s="1152"/>
      <c r="V28" s="1152"/>
      <c r="W28" s="1152"/>
      <c r="X28" s="1152"/>
      <c r="Y28" s="1152"/>
      <c r="Z28" s="1152"/>
      <c r="AA28" s="1152"/>
      <c r="AB28" s="1152"/>
      <c r="AC28" s="1152"/>
      <c r="AD28" s="1152"/>
      <c r="AE28" s="1152"/>
      <c r="AF28" s="173"/>
      <c r="AG28" s="173"/>
      <c r="AH28" s="173"/>
      <c r="AI28" s="173"/>
      <c r="AJ28" s="64"/>
      <c r="BJ28" s="61"/>
    </row>
    <row r="29" spans="1:64" customHeight="1" ht="11.25">
      <c r="B29" s="6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K29" s="1151"/>
      <c r="AL29" s="1151"/>
      <c r="AM29" s="1151"/>
      <c r="AN29" s="1151"/>
      <c r="AO29" s="1151"/>
      <c r="AP29" s="1151"/>
      <c r="AQ29" s="1151"/>
      <c r="AR29" s="1151"/>
      <c r="AS29" s="1151"/>
      <c r="AT29" s="1151"/>
      <c r="AU29" s="1151"/>
      <c r="AV29" s="1151"/>
      <c r="AW29" s="1151"/>
      <c r="AX29" s="1151"/>
      <c r="AY29" s="1151"/>
      <c r="AZ29" s="1151"/>
      <c r="BA29" s="1151"/>
      <c r="BB29" s="1151"/>
      <c r="BC29" s="1151"/>
      <c r="BD29" s="1151"/>
      <c r="BE29" s="1151"/>
      <c r="BF29" s="1151"/>
      <c r="BG29" s="1151"/>
      <c r="BH29" s="1151"/>
      <c r="BI29" s="1151"/>
      <c r="BJ29" s="61"/>
    </row>
    <row r="30" spans="1:64" customHeight="1" ht="18.75">
      <c r="B30" s="63"/>
      <c r="C30" s="174"/>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K30" s="1151"/>
      <c r="AL30" s="1151"/>
      <c r="AM30" s="1151"/>
      <c r="AN30" s="1151"/>
      <c r="AO30" s="1151"/>
      <c r="AP30" s="1151"/>
      <c r="AQ30" s="1151"/>
      <c r="AR30" s="1151"/>
      <c r="AS30" s="1151"/>
      <c r="AT30" s="1151"/>
      <c r="AU30" s="1151"/>
      <c r="AV30" s="1151"/>
      <c r="AW30" s="1151"/>
      <c r="AX30" s="1151"/>
      <c r="AY30" s="1151"/>
      <c r="AZ30" s="1151"/>
      <c r="BA30" s="1151"/>
      <c r="BB30" s="1151"/>
      <c r="BC30" s="1151"/>
      <c r="BD30" s="1151"/>
      <c r="BE30" s="1151"/>
      <c r="BF30" s="1151"/>
      <c r="BG30" s="1151"/>
      <c r="BH30" s="1151"/>
      <c r="BI30" s="1151"/>
      <c r="BJ30" s="61"/>
    </row>
    <row r="31" spans="1:64" customHeight="1" ht="18.75">
      <c r="B31" s="63"/>
      <c r="C31" s="174"/>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K31" s="1151"/>
      <c r="AL31" s="1151"/>
      <c r="AM31" s="1151"/>
      <c r="AN31" s="1151"/>
      <c r="AO31" s="1151"/>
      <c r="AP31" s="1151"/>
      <c r="AQ31" s="1151"/>
      <c r="AR31" s="1151"/>
      <c r="AS31" s="1151"/>
      <c r="AT31" s="1151"/>
      <c r="AU31" s="1151"/>
      <c r="AV31" s="1151"/>
      <c r="AW31" s="1151"/>
      <c r="AX31" s="1151"/>
      <c r="AY31" s="1151"/>
      <c r="AZ31" s="1151"/>
      <c r="BA31" s="1151"/>
      <c r="BB31" s="1151"/>
      <c r="BC31" s="1151"/>
      <c r="BD31" s="1151"/>
      <c r="BE31" s="1151"/>
      <c r="BF31" s="1151"/>
      <c r="BG31" s="1151"/>
      <c r="BH31" s="1151"/>
      <c r="BI31" s="1151"/>
      <c r="BJ31" s="61"/>
    </row>
    <row r="32" spans="1:64" customHeight="1" ht="18.75">
      <c r="B32" s="63"/>
      <c r="AD32" s="173"/>
      <c r="AE32" s="173"/>
      <c r="AF32" s="173"/>
      <c r="AG32" s="173"/>
      <c r="AH32" s="173"/>
      <c r="AI32" s="173"/>
      <c r="BJ32" s="61"/>
    </row>
    <row r="33" spans="1:64" customHeight="1" ht="18.75">
      <c r="B33" s="61"/>
      <c r="AD33" s="173"/>
      <c r="AE33" s="173"/>
      <c r="AF33" s="173"/>
      <c r="AG33" s="173"/>
      <c r="AH33" s="173"/>
      <c r="AI33" s="173"/>
      <c r="AK33" s="1151"/>
      <c r="AL33" s="1151"/>
      <c r="AM33" s="1151"/>
      <c r="AN33" s="1151"/>
      <c r="AO33" s="1151"/>
      <c r="AP33" s="1151"/>
      <c r="AQ33" s="1151"/>
      <c r="AR33" s="1151"/>
      <c r="AS33" s="1151"/>
      <c r="AT33" s="1151"/>
      <c r="AU33" s="1151"/>
      <c r="AV33" s="1151"/>
      <c r="AW33" s="1151"/>
      <c r="AX33" s="1151"/>
      <c r="AY33" s="1151"/>
      <c r="AZ33" s="1151"/>
      <c r="BA33" s="1151"/>
      <c r="BB33" s="1151"/>
      <c r="BC33" s="1151"/>
      <c r="BD33" s="1151"/>
      <c r="BE33" s="1151"/>
      <c r="BF33" s="1151"/>
      <c r="BG33" s="1151"/>
      <c r="BH33" s="1151"/>
      <c r="BI33" s="1151"/>
      <c r="BJ33" s="61"/>
    </row>
    <row r="34" spans="1:64" customHeight="1" ht="18.75">
      <c r="B34" s="61"/>
      <c r="C34" s="174" t="s">
        <v>2</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K34" s="1151"/>
      <c r="AL34" s="1151"/>
      <c r="AM34" s="1151"/>
      <c r="AN34" s="1151"/>
      <c r="AO34" s="1151"/>
      <c r="AP34" s="1151"/>
      <c r="AQ34" s="1151"/>
      <c r="AR34" s="1151"/>
      <c r="AS34" s="1151"/>
      <c r="AT34" s="1151"/>
      <c r="AU34" s="1151"/>
      <c r="AV34" s="1151"/>
      <c r="AW34" s="1151"/>
      <c r="AX34" s="1151"/>
      <c r="AY34" s="1151"/>
      <c r="AZ34" s="1151"/>
      <c r="BA34" s="1151"/>
      <c r="BB34" s="1151"/>
      <c r="BC34" s="1151"/>
      <c r="BD34" s="1151"/>
      <c r="BE34" s="1151"/>
      <c r="BF34" s="1151"/>
      <c r="BG34" s="1151"/>
      <c r="BH34" s="1151"/>
      <c r="BI34" s="1151"/>
      <c r="BJ34" s="61"/>
    </row>
    <row r="35" spans="1:64" customHeight="1" ht="18.75">
      <c r="B35" s="61"/>
      <c r="C35" s="175"/>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65"/>
      <c r="AE35" s="65"/>
      <c r="AF35" s="65"/>
      <c r="AG35" s="65"/>
      <c r="AH35" s="65"/>
      <c r="AI35" s="65"/>
      <c r="AJ35" s="65"/>
      <c r="AK35" s="1151"/>
      <c r="AL35" s="1151"/>
      <c r="AM35" s="1151"/>
      <c r="AN35" s="1151"/>
      <c r="AO35" s="1151"/>
      <c r="AP35" s="1151"/>
      <c r="AQ35" s="1151"/>
      <c r="AR35" s="1151"/>
      <c r="AS35" s="1151"/>
      <c r="AT35" s="1151"/>
      <c r="AU35" s="1151"/>
      <c r="AV35" s="1151"/>
      <c r="AW35" s="1151"/>
      <c r="AX35" s="1151"/>
      <c r="AY35" s="1151"/>
      <c r="AZ35" s="1151"/>
      <c r="BA35" s="1151"/>
      <c r="BB35" s="1151"/>
      <c r="BC35" s="1151"/>
      <c r="BD35" s="1151"/>
      <c r="BE35" s="1151"/>
      <c r="BF35" s="1151"/>
      <c r="BG35" s="1151"/>
      <c r="BH35" s="1151"/>
      <c r="BI35" s="1151"/>
      <c r="BJ35" s="61"/>
    </row>
    <row r="36" spans="1:64" customHeight="1" ht="18.75">
      <c r="B36" s="61"/>
      <c r="C36" s="175" t="s">
        <v>3</v>
      </c>
      <c r="D36" s="173"/>
      <c r="E36" s="173"/>
      <c r="F36" s="173"/>
      <c r="G36" s="173"/>
      <c r="H36" s="173"/>
      <c r="I36" s="173"/>
      <c r="J36" s="173"/>
      <c r="K36" s="173"/>
      <c r="L36" s="173"/>
      <c r="M36" s="173"/>
      <c r="N36" s="173"/>
      <c r="O36" s="173"/>
      <c r="P36" s="173"/>
      <c r="Q36" s="173"/>
      <c r="R36" s="175" t="s">
        <v>4</v>
      </c>
      <c r="S36" s="61"/>
      <c r="V36" s="177" t="s">
        <v>5</v>
      </c>
      <c r="AC36" s="173"/>
      <c r="AD36" s="65"/>
      <c r="AE36" s="65"/>
      <c r="AF36" s="65"/>
      <c r="AG36" s="65"/>
      <c r="AH36" s="65"/>
      <c r="AI36" s="65"/>
      <c r="AJ36" s="65"/>
      <c r="BJ36" s="61"/>
    </row>
    <row r="37" spans="1:64" customHeight="1" ht="18.75">
      <c r="B37" s="61"/>
      <c r="C37" s="175" t="s">
        <v>6</v>
      </c>
      <c r="D37" s="173"/>
      <c r="E37" s="173"/>
      <c r="F37" s="173"/>
      <c r="G37" s="173"/>
      <c r="H37" s="173"/>
      <c r="I37" s="173"/>
      <c r="J37" s="173"/>
      <c r="K37" s="173"/>
      <c r="L37" s="173"/>
      <c r="M37" s="173"/>
      <c r="N37" s="173"/>
      <c r="O37" s="173"/>
      <c r="P37" s="173"/>
      <c r="R37" s="176" t="s">
        <v>7</v>
      </c>
      <c r="S37" s="61"/>
      <c r="V37" s="178" t="s">
        <v>8</v>
      </c>
      <c r="AD37" s="66"/>
      <c r="AE37" s="66"/>
      <c r="AF37" s="66"/>
      <c r="AG37" s="66"/>
      <c r="AH37" s="66"/>
      <c r="AI37" s="66"/>
      <c r="AJ37" s="66"/>
      <c r="AK37" s="1151"/>
      <c r="AL37" s="1151"/>
      <c r="AM37" s="1151"/>
      <c r="AN37" s="1151"/>
      <c r="AO37" s="1151"/>
      <c r="AP37" s="1151"/>
      <c r="AQ37" s="1151"/>
      <c r="AR37" s="1151"/>
      <c r="AS37" s="1151"/>
      <c r="AT37" s="1151"/>
      <c r="AU37" s="1151"/>
      <c r="AV37" s="1151"/>
      <c r="AW37" s="1151"/>
      <c r="AX37" s="1151"/>
      <c r="AY37" s="1151"/>
      <c r="AZ37" s="1151"/>
      <c r="BA37" s="1151"/>
      <c r="BB37" s="1151"/>
      <c r="BC37" s="1151"/>
      <c r="BD37" s="1151"/>
      <c r="BE37" s="1151"/>
      <c r="BF37" s="1151"/>
      <c r="BG37" s="1151"/>
      <c r="BH37" s="1151"/>
      <c r="BI37" s="1151"/>
      <c r="BJ37" s="61"/>
    </row>
    <row r="38" spans="1:64" customHeight="1" ht="18.75">
      <c r="B38" s="61"/>
      <c r="C38" s="175" t="s">
        <v>9</v>
      </c>
      <c r="D38" s="63"/>
      <c r="R38" s="176" t="s">
        <v>10</v>
      </c>
      <c r="S38" s="61"/>
      <c r="V38" s="178" t="s">
        <v>11</v>
      </c>
      <c r="AD38" s="66"/>
      <c r="AE38" s="66"/>
      <c r="AF38" s="66"/>
      <c r="AG38" s="66"/>
      <c r="AH38" s="66"/>
      <c r="AI38" s="66"/>
      <c r="AJ38" s="66"/>
      <c r="AK38" s="1151"/>
      <c r="AL38" s="1151"/>
      <c r="AM38" s="1151"/>
      <c r="AN38" s="1151"/>
      <c r="AO38" s="1151"/>
      <c r="AP38" s="1151"/>
      <c r="AQ38" s="1151"/>
      <c r="AR38" s="1151"/>
      <c r="AS38" s="1151"/>
      <c r="AT38" s="1151"/>
      <c r="AU38" s="1151"/>
      <c r="AV38" s="1151"/>
      <c r="AW38" s="1151"/>
      <c r="AX38" s="1151"/>
      <c r="AY38" s="1151"/>
      <c r="AZ38" s="1151"/>
      <c r="BA38" s="1151"/>
      <c r="BB38" s="1151"/>
      <c r="BC38" s="1151"/>
      <c r="BD38" s="1151"/>
      <c r="BE38" s="1151"/>
      <c r="BF38" s="1151"/>
      <c r="BG38" s="1151"/>
      <c r="BH38" s="1151"/>
      <c r="BI38" s="1151"/>
      <c r="BJ38" s="61"/>
    </row>
    <row r="39" spans="1:64" customHeight="1" ht="18.75">
      <c r="B39" s="61"/>
      <c r="C39" s="175"/>
      <c r="D39" s="61"/>
      <c r="G39" s="177"/>
      <c r="R39" s="176" t="s">
        <v>12</v>
      </c>
      <c r="S39" s="61"/>
      <c r="V39" s="178" t="s">
        <v>13</v>
      </c>
      <c r="AD39" s="66"/>
      <c r="AE39" s="66"/>
      <c r="AF39" s="66"/>
      <c r="AG39" s="66"/>
      <c r="AH39" s="66"/>
      <c r="AI39" s="66"/>
      <c r="AJ39" s="66"/>
      <c r="AK39" s="1151"/>
      <c r="AL39" s="1151"/>
      <c r="AM39" s="1151"/>
      <c r="AN39" s="1151"/>
      <c r="AO39" s="1151"/>
      <c r="AP39" s="1151"/>
      <c r="AQ39" s="1151"/>
      <c r="AR39" s="1151"/>
      <c r="AS39" s="1151"/>
      <c r="AT39" s="1151"/>
      <c r="AU39" s="1151"/>
      <c r="AV39" s="1151"/>
      <c r="AW39" s="1151"/>
      <c r="AX39" s="1151"/>
      <c r="AY39" s="1151"/>
      <c r="AZ39" s="1151"/>
      <c r="BA39" s="1151"/>
      <c r="BB39" s="1151"/>
      <c r="BC39" s="1151"/>
      <c r="BD39" s="1151"/>
      <c r="BE39" s="1151"/>
      <c r="BF39" s="1151"/>
      <c r="BG39" s="1151"/>
      <c r="BH39" s="1151"/>
      <c r="BI39" s="1151"/>
      <c r="BJ39" s="61"/>
    </row>
    <row r="40" spans="1:64" customHeight="1" ht="18.75">
      <c r="B40" s="61"/>
      <c r="C40" s="175"/>
      <c r="D40" s="61"/>
      <c r="G40" s="177"/>
      <c r="AD40" s="67"/>
      <c r="AE40" s="67"/>
      <c r="AF40" s="67"/>
      <c r="AG40" s="67"/>
      <c r="AH40" s="67"/>
      <c r="AI40" s="67"/>
      <c r="AJ40" s="67"/>
      <c r="BJ40" s="61"/>
    </row>
    <row r="41" spans="1:64" customHeight="1" ht="18.75">
      <c r="B41" s="61"/>
      <c r="AD41" s="63"/>
      <c r="AE41" s="63"/>
      <c r="AF41" s="63"/>
      <c r="AG41" s="63"/>
      <c r="AH41" s="63"/>
      <c r="AI41" s="63"/>
      <c r="AJ41" s="63"/>
      <c r="AK41" s="1151"/>
      <c r="AL41" s="1151"/>
      <c r="AM41" s="1151"/>
      <c r="AN41" s="1151"/>
      <c r="AO41" s="1151"/>
      <c r="AP41" s="1151"/>
      <c r="AQ41" s="1151"/>
      <c r="AR41" s="1151"/>
      <c r="AS41" s="1151"/>
      <c r="AT41" s="1151"/>
      <c r="AU41" s="1151"/>
      <c r="AV41" s="1151"/>
      <c r="AW41" s="1151"/>
      <c r="AX41" s="1151"/>
      <c r="AY41" s="1151"/>
      <c r="AZ41" s="1151"/>
      <c r="BA41" s="1151"/>
      <c r="BB41" s="1151"/>
      <c r="BC41" s="1151"/>
      <c r="BD41" s="1151"/>
      <c r="BE41" s="1151"/>
      <c r="BF41" s="1151"/>
      <c r="BG41" s="1151"/>
      <c r="BH41" s="1151"/>
      <c r="BI41" s="1151"/>
      <c r="BJ41" s="61"/>
    </row>
    <row r="42" spans="1:64" customHeight="1" ht="18.75">
      <c r="B42" s="61"/>
      <c r="AD42" s="63"/>
      <c r="AE42" s="63"/>
      <c r="AF42" s="63"/>
      <c r="AG42" s="63"/>
      <c r="AH42" s="63"/>
      <c r="AI42" s="63"/>
      <c r="AJ42" s="63"/>
      <c r="AK42" s="1151"/>
      <c r="AL42" s="1151"/>
      <c r="AM42" s="1151"/>
      <c r="AN42" s="1151"/>
      <c r="AO42" s="1151"/>
      <c r="AP42" s="1151"/>
      <c r="AQ42" s="1151"/>
      <c r="AR42" s="1151"/>
      <c r="AS42" s="1151"/>
      <c r="AT42" s="1151"/>
      <c r="AU42" s="1151"/>
      <c r="AV42" s="1151"/>
      <c r="AW42" s="1151"/>
      <c r="AX42" s="1151"/>
      <c r="AY42" s="1151"/>
      <c r="AZ42" s="1151"/>
      <c r="BA42" s="1151"/>
      <c r="BB42" s="1151"/>
      <c r="BC42" s="1151"/>
      <c r="BD42" s="1151"/>
      <c r="BE42" s="1151"/>
      <c r="BF42" s="1151"/>
      <c r="BG42" s="1151"/>
      <c r="BH42" s="1151"/>
      <c r="BI42" s="1151"/>
      <c r="BJ42" s="61"/>
    </row>
    <row r="43" spans="1:64" customHeight="1" ht="18.75">
      <c r="B43" s="61"/>
      <c r="AD43" s="63"/>
      <c r="AE43" s="63"/>
      <c r="AF43" s="63"/>
      <c r="AG43" s="63"/>
      <c r="AH43" s="63"/>
      <c r="AI43" s="63"/>
      <c r="AJ43" s="63"/>
      <c r="AK43" s="1151"/>
      <c r="AL43" s="1151"/>
      <c r="AM43" s="1151"/>
      <c r="AN43" s="1151"/>
      <c r="AO43" s="1151"/>
      <c r="AP43" s="1151"/>
      <c r="AQ43" s="1151"/>
      <c r="AR43" s="1151"/>
      <c r="AS43" s="1151"/>
      <c r="AT43" s="1151"/>
      <c r="AU43" s="1151"/>
      <c r="AV43" s="1151"/>
      <c r="AW43" s="1151"/>
      <c r="AX43" s="1151"/>
      <c r="AY43" s="1151"/>
      <c r="AZ43" s="1151"/>
      <c r="BA43" s="1151"/>
      <c r="BB43" s="1151"/>
      <c r="BC43" s="1151"/>
      <c r="BD43" s="1151"/>
      <c r="BE43" s="1151"/>
      <c r="BF43" s="1151"/>
      <c r="BG43" s="1151"/>
      <c r="BH43" s="1151"/>
      <c r="BI43" s="1151"/>
      <c r="BJ43" s="61"/>
    </row>
    <row r="44" spans="1:64" customHeight="1" ht="11.25">
      <c r="B44" s="1153"/>
      <c r="C44" s="1153"/>
      <c r="D44" s="1153"/>
      <c r="E44" s="1153"/>
      <c r="F44" s="1153"/>
      <c r="G44" s="1153"/>
      <c r="H44" s="1153"/>
      <c r="I44" s="1153"/>
      <c r="J44" s="1153"/>
      <c r="K44" s="1153"/>
      <c r="L44" s="1153"/>
      <c r="M44" s="1153"/>
      <c r="N44" s="1153"/>
      <c r="O44" s="1153"/>
      <c r="P44" s="1153"/>
      <c r="Q44" s="1153"/>
      <c r="R44" s="1153"/>
      <c r="S44" s="1153"/>
      <c r="T44" s="1153"/>
      <c r="U44" s="1153"/>
      <c r="V44" s="1153"/>
      <c r="W44" s="1153"/>
      <c r="X44" s="1153"/>
      <c r="Y44" s="1153"/>
      <c r="Z44" s="1153"/>
      <c r="AA44" s="1153"/>
      <c r="AB44" s="1153"/>
      <c r="AC44" s="1153"/>
      <c r="AD44" s="1153"/>
      <c r="AE44" s="1153"/>
      <c r="AF44" s="1153"/>
      <c r="AG44" s="1153"/>
      <c r="AH44" s="1153"/>
      <c r="AI44" s="1153"/>
      <c r="AJ44" s="1153"/>
      <c r="AK44" s="1153"/>
      <c r="AL44" s="1153"/>
      <c r="AM44" s="1153"/>
      <c r="AN44" s="1153"/>
      <c r="AO44" s="1153"/>
      <c r="AP44" s="1153"/>
      <c r="AQ44" s="1153"/>
      <c r="AR44" s="1153"/>
      <c r="AS44" s="1153"/>
      <c r="AT44" s="1153"/>
      <c r="AU44" s="1153"/>
      <c r="AV44" s="1153"/>
      <c r="AW44" s="1153"/>
      <c r="AX44" s="1153"/>
      <c r="AY44" s="1153"/>
      <c r="AZ44" s="1153"/>
      <c r="BA44" s="1153"/>
      <c r="BB44" s="1153"/>
      <c r="BC44" s="1153"/>
      <c r="BD44" s="1153"/>
      <c r="BE44" s="1153"/>
      <c r="BF44" s="1153"/>
      <c r="BG44" s="1153"/>
      <c r="BH44" s="1153"/>
      <c r="BI44" s="1153"/>
      <c r="BJ44" s="1153"/>
    </row>
    <row r="45" spans="1:64" customHeight="1" ht="11.25">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3"/>
      <c r="X45" s="1153"/>
      <c r="Y45" s="1153"/>
      <c r="Z45" s="1153"/>
      <c r="AA45" s="1153"/>
      <c r="AB45" s="1153"/>
      <c r="AC45" s="1153"/>
      <c r="AD45" s="1153"/>
      <c r="AE45" s="1153"/>
      <c r="AF45" s="1153"/>
      <c r="AG45" s="1153"/>
      <c r="AH45" s="1153"/>
      <c r="AI45" s="1153"/>
      <c r="AJ45" s="1153"/>
      <c r="AK45" s="1153"/>
      <c r="AL45" s="1153"/>
      <c r="AM45" s="1153"/>
      <c r="AN45" s="1153"/>
      <c r="AO45" s="1153"/>
      <c r="AP45" s="1153"/>
      <c r="AQ45" s="1153"/>
      <c r="AR45" s="1153"/>
      <c r="AS45" s="1153"/>
      <c r="AT45" s="1153"/>
      <c r="AU45" s="1153"/>
      <c r="AV45" s="1153"/>
      <c r="AW45" s="1153"/>
      <c r="AX45" s="1153"/>
      <c r="AY45" s="1153"/>
      <c r="AZ45" s="1153"/>
      <c r="BA45" s="1153"/>
      <c r="BB45" s="1153"/>
      <c r="BC45" s="1153"/>
      <c r="BD45" s="1153"/>
      <c r="BE45" s="1153"/>
      <c r="BF45" s="1153"/>
      <c r="BG45" s="1153"/>
      <c r="BH45" s="1153"/>
      <c r="BI45" s="1153"/>
      <c r="BJ45" s="115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U4:BE6"/>
    <mergeCell ref="AK17:BI19"/>
    <mergeCell ref="C25:AE28"/>
    <mergeCell ref="B44:BJ45"/>
    <mergeCell ref="AK21:BI23"/>
    <mergeCell ref="AK25:BI27"/>
    <mergeCell ref="AK29:BI31"/>
    <mergeCell ref="AK33:BI35"/>
    <mergeCell ref="AK37:BI39"/>
    <mergeCell ref="AK41:BI41"/>
    <mergeCell ref="AK42:BI42"/>
    <mergeCell ref="AK43:BI43"/>
  </mergeCells>
  <printOptions gridLines="false" gridLinesSet="true"/>
  <pageMargins left="0.59055118110236" right="0" top="0" bottom="0" header="0" footer="0"/>
  <pageSetup paperSize="9" orientation="landscape" scale="77" fitToHeight="1" fitToWidth="1" pageOrder="downThenOver" r:id="rId1"/>
  <headerFooter differentOddEven="false" differentFirst="false" scaleWithDoc="true" alignWithMargins="tru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M43"/>
  <sheetViews>
    <sheetView tabSelected="0" workbookViewId="0" zoomScale="80" zoomScaleNormal="60" view="pageBreakPreview" showGridLines="false" showRowColHeaders="1">
      <selection activeCell="AF32" sqref="AF32"/>
    </sheetView>
  </sheetViews>
  <sheetFormatPr defaultRowHeight="14.4" defaultColWidth="9.140625" outlineLevelRow="0" outlineLevelCol="0"/>
  <cols>
    <col min="1" max="1" width="3.140625" customWidth="true" style="1"/>
    <col min="2" max="2" width="58.7109375" customWidth="true" style="1"/>
    <col min="3" max="3" width="9"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s>
  <sheetData>
    <row r="1" spans="1:39"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customHeight="1" ht="15.75" s="36" customFormat="1">
      <c r="B2" s="424" t="s">
        <v>105</v>
      </c>
      <c r="C2" s="426">
        <v>2008</v>
      </c>
      <c r="D2" s="426">
        <v>2009</v>
      </c>
      <c r="E2" s="426">
        <v>2010</v>
      </c>
      <c r="F2" s="431">
        <v>2011</v>
      </c>
      <c r="G2" s="431">
        <v>2012</v>
      </c>
      <c r="H2" s="431">
        <v>2013</v>
      </c>
      <c r="I2" s="431">
        <v>2014</v>
      </c>
      <c r="J2" s="431">
        <v>2015</v>
      </c>
      <c r="K2" s="431">
        <v>2016</v>
      </c>
      <c r="L2" s="431">
        <v>2017</v>
      </c>
      <c r="M2" s="431">
        <v>2018</v>
      </c>
      <c r="N2" s="572">
        <v>2019</v>
      </c>
      <c r="O2" s="7"/>
      <c r="P2" s="570" t="s">
        <v>15</v>
      </c>
      <c r="Q2" s="571" t="s">
        <v>16</v>
      </c>
      <c r="R2" s="571" t="s">
        <v>17</v>
      </c>
      <c r="S2" s="572" t="s">
        <v>18</v>
      </c>
      <c r="T2" s="570" t="s">
        <v>19</v>
      </c>
      <c r="U2" s="571" t="s">
        <v>20</v>
      </c>
      <c r="V2" s="571" t="s">
        <v>21</v>
      </c>
      <c r="W2" s="1096" t="s">
        <v>22</v>
      </c>
      <c r="X2" s="7"/>
      <c r="Y2" s="570" t="s">
        <v>15</v>
      </c>
      <c r="Z2" s="571" t="s">
        <v>23</v>
      </c>
      <c r="AA2" s="571" t="s">
        <v>24</v>
      </c>
      <c r="AB2" s="573" t="s">
        <v>25</v>
      </c>
      <c r="AC2" s="570" t="s">
        <v>19</v>
      </c>
      <c r="AD2" s="571" t="s">
        <v>26</v>
      </c>
      <c r="AE2" s="571" t="s">
        <v>27</v>
      </c>
      <c r="AF2" s="1095" t="s">
        <v>28</v>
      </c>
      <c r="AG2" s="7"/>
      <c r="AH2" s="7"/>
      <c r="AI2" s="7"/>
    </row>
    <row r="3" spans="1:39" customHeight="1" ht="17.25" s="35" customFormat="1">
      <c r="B3" s="482"/>
      <c r="C3" s="75"/>
      <c r="D3" s="38"/>
      <c r="E3" s="38"/>
      <c r="F3" s="38"/>
      <c r="G3" s="38"/>
      <c r="H3" s="38"/>
      <c r="I3" s="38"/>
      <c r="J3" s="38"/>
      <c r="K3" s="38"/>
      <c r="L3" s="38"/>
      <c r="M3" s="38"/>
      <c r="N3" s="255"/>
      <c r="O3" s="8"/>
      <c r="P3" s="222"/>
      <c r="Q3" s="20"/>
      <c r="R3" s="20"/>
      <c r="S3" s="336"/>
      <c r="T3" s="388"/>
      <c r="U3" s="9"/>
      <c r="V3" s="9"/>
      <c r="W3" s="336"/>
      <c r="X3" s="13"/>
      <c r="Y3" s="222"/>
      <c r="Z3" s="20"/>
      <c r="AA3" s="20"/>
      <c r="AB3" s="20"/>
      <c r="AC3" s="388"/>
      <c r="AD3" s="9"/>
      <c r="AE3" s="9"/>
      <c r="AF3" s="470"/>
      <c r="AG3" s="8"/>
      <c r="AH3" s="8"/>
      <c r="AI3" s="8"/>
    </row>
    <row r="4" spans="1:39" customHeight="1" ht="15.75" s="35" customFormat="1">
      <c r="B4" s="483" t="s">
        <v>177</v>
      </c>
      <c r="C4" s="222">
        <v>553.17</v>
      </c>
      <c r="D4" s="20">
        <v>595.17</v>
      </c>
      <c r="E4" s="20">
        <v>599.17</v>
      </c>
      <c r="F4" s="20">
        <v>613.07</v>
      </c>
      <c r="G4" s="20">
        <v>615.37</v>
      </c>
      <c r="H4" s="20">
        <v>619.37</v>
      </c>
      <c r="I4" s="20">
        <v>623.72</v>
      </c>
      <c r="J4" s="20">
        <v>1246.92</v>
      </c>
      <c r="K4" s="20">
        <v>1250.77</v>
      </c>
      <c r="L4" s="20">
        <v>1253.27</v>
      </c>
      <c r="M4" s="20">
        <v>1308.57</v>
      </c>
      <c r="N4" s="336">
        <f>+W4</f>
        <v>1164.47</v>
      </c>
      <c r="O4" s="42"/>
      <c r="P4" s="222">
        <v>1253.27</v>
      </c>
      <c r="Q4" s="20">
        <v>1253.27</v>
      </c>
      <c r="R4" s="20">
        <v>1279.77</v>
      </c>
      <c r="S4" s="336">
        <v>1308.57</v>
      </c>
      <c r="T4" s="273">
        <v>1355.37</v>
      </c>
      <c r="U4" s="79">
        <v>1355.37</v>
      </c>
      <c r="V4" s="79">
        <v>1164.47</v>
      </c>
      <c r="W4" s="860">
        <v>1164.47</v>
      </c>
      <c r="X4" s="13"/>
      <c r="Y4" s="222">
        <v>1253.27</v>
      </c>
      <c r="Z4" s="20">
        <v>1253.27</v>
      </c>
      <c r="AA4" s="20">
        <v>1279.77</v>
      </c>
      <c r="AB4" s="336">
        <v>1308.57</v>
      </c>
      <c r="AC4" s="273">
        <f>+T4</f>
        <v>1355.37</v>
      </c>
      <c r="AD4" s="79">
        <f>+U4</f>
        <v>1355.37</v>
      </c>
      <c r="AE4" s="79">
        <f>+V4</f>
        <v>1164.47</v>
      </c>
      <c r="AF4" s="841">
        <f>+W4</f>
        <v>1164.47</v>
      </c>
      <c r="AG4" s="101"/>
      <c r="AH4" s="8"/>
      <c r="AI4" s="8"/>
    </row>
    <row r="5" spans="1:39" customHeight="1" ht="15.75" s="35" customFormat="1">
      <c r="B5" s="484" t="s">
        <v>198</v>
      </c>
      <c r="C5" s="492" t="s">
        <v>111</v>
      </c>
      <c r="D5" s="467">
        <v>84.8</v>
      </c>
      <c r="E5" s="467">
        <v>239</v>
      </c>
      <c r="F5" s="467">
        <v>325.6</v>
      </c>
      <c r="G5" s="467">
        <v>389.6</v>
      </c>
      <c r="H5" s="467">
        <v>455.12</v>
      </c>
      <c r="I5" s="467">
        <v>533.04</v>
      </c>
      <c r="J5" s="468">
        <v>0</v>
      </c>
      <c r="K5" s="468">
        <v>0</v>
      </c>
      <c r="L5" s="468">
        <v>0</v>
      </c>
      <c r="M5" s="468">
        <v>0</v>
      </c>
      <c r="N5" s="1042">
        <f>+W5</f>
        <v>0</v>
      </c>
      <c r="O5" s="42"/>
      <c r="P5" s="498">
        <v>0</v>
      </c>
      <c r="Q5" s="468">
        <v>0</v>
      </c>
      <c r="R5" s="468">
        <v>0</v>
      </c>
      <c r="S5" s="499">
        <v>0</v>
      </c>
      <c r="T5" s="504">
        <v>0</v>
      </c>
      <c r="U5" s="469">
        <v>0</v>
      </c>
      <c r="V5" s="469">
        <v>0</v>
      </c>
      <c r="W5" s="984">
        <v>0</v>
      </c>
      <c r="X5" s="13"/>
      <c r="Y5" s="498">
        <v>0</v>
      </c>
      <c r="Z5" s="468">
        <v>0</v>
      </c>
      <c r="AA5" s="468">
        <v>0</v>
      </c>
      <c r="AB5" s="499">
        <v>0</v>
      </c>
      <c r="AC5" s="504">
        <f>+T5</f>
        <v>0</v>
      </c>
      <c r="AD5" s="469">
        <f>+U5</f>
        <v>0</v>
      </c>
      <c r="AE5" s="469">
        <f>+V5</f>
        <v>0</v>
      </c>
      <c r="AF5" s="985">
        <f>+W5</f>
        <v>0</v>
      </c>
      <c r="AG5" s="101"/>
      <c r="AH5" s="8"/>
      <c r="AI5" s="8"/>
    </row>
    <row r="6" spans="1:39" customHeight="1" ht="15.7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101"/>
      <c r="AH6" s="8"/>
      <c r="AI6" s="8"/>
      <c r="AJ6" s="8"/>
      <c r="AK6" s="8"/>
      <c r="AL6" s="8"/>
      <c r="AM6" s="8"/>
    </row>
    <row r="7" spans="1:39" customHeight="1" ht="15.75">
      <c r="A7" s="8"/>
      <c r="B7" s="439" t="s">
        <v>178</v>
      </c>
      <c r="C7" s="426">
        <v>2008</v>
      </c>
      <c r="D7" s="426">
        <v>2009</v>
      </c>
      <c r="E7" s="426">
        <v>2010</v>
      </c>
      <c r="F7" s="431">
        <v>2011</v>
      </c>
      <c r="G7" s="431">
        <v>2012</v>
      </c>
      <c r="H7" s="431">
        <v>2013</v>
      </c>
      <c r="I7" s="431">
        <v>2014</v>
      </c>
      <c r="J7" s="431">
        <v>2015</v>
      </c>
      <c r="K7" s="431">
        <v>2016</v>
      </c>
      <c r="L7" s="431">
        <v>2017</v>
      </c>
      <c r="M7" s="431">
        <v>2018</v>
      </c>
      <c r="N7" s="572">
        <v>2019</v>
      </c>
      <c r="O7" s="7"/>
      <c r="P7" s="570" t="str">
        <f>P2</f>
        <v>1Q18</v>
      </c>
      <c r="Q7" s="571" t="str">
        <f>Q2</f>
        <v>1H18</v>
      </c>
      <c r="R7" s="571" t="str">
        <f>R2</f>
        <v>9M18</v>
      </c>
      <c r="S7" s="572" t="str">
        <f>S2</f>
        <v>YE18</v>
      </c>
      <c r="T7" s="570" t="str">
        <f>T2</f>
        <v>1Q19</v>
      </c>
      <c r="U7" s="571" t="str">
        <f>U2</f>
        <v>1H19</v>
      </c>
      <c r="V7" s="571" t="str">
        <f>V2</f>
        <v>9M19</v>
      </c>
      <c r="W7" s="1096" t="str">
        <f>W2</f>
        <v>YE19</v>
      </c>
      <c r="X7" s="7"/>
      <c r="Y7" s="570" t="str">
        <f>Y2</f>
        <v>1Q18</v>
      </c>
      <c r="Z7" s="571" t="str">
        <f>Z2</f>
        <v>2Q18</v>
      </c>
      <c r="AA7" s="571" t="str">
        <f>AA2</f>
        <v>3Q18</v>
      </c>
      <c r="AB7" s="573" t="str">
        <f>AB2</f>
        <v>4Q18</v>
      </c>
      <c r="AC7" s="570" t="str">
        <f>AC2</f>
        <v>1Q19</v>
      </c>
      <c r="AD7" s="571" t="str">
        <f>AD2</f>
        <v>2Q19</v>
      </c>
      <c r="AE7" s="571" t="str">
        <f>AE2</f>
        <v>3Q19</v>
      </c>
      <c r="AF7" s="1095" t="str">
        <f>AF2</f>
        <v>4Q19</v>
      </c>
      <c r="AG7" s="101"/>
    </row>
    <row r="8" spans="1:39" customHeight="1" ht="15.75">
      <c r="A8" s="8"/>
      <c r="B8" s="450"/>
      <c r="C8" s="75"/>
      <c r="D8" s="38"/>
      <c r="E8" s="38"/>
      <c r="F8" s="236"/>
      <c r="G8" s="236"/>
      <c r="H8" s="236"/>
      <c r="I8" s="236"/>
      <c r="J8" s="236"/>
      <c r="K8" s="236"/>
      <c r="L8" s="236"/>
      <c r="M8" s="236"/>
      <c r="N8" s="407"/>
      <c r="O8" s="8"/>
      <c r="P8" s="75"/>
      <c r="Q8" s="38"/>
      <c r="R8" s="38"/>
      <c r="S8" s="255"/>
      <c r="T8" s="402"/>
      <c r="U8" s="136"/>
      <c r="V8" s="136"/>
      <c r="W8" s="403"/>
      <c r="X8" s="8"/>
      <c r="Y8" s="75"/>
      <c r="Z8" s="38"/>
      <c r="AA8" s="38"/>
      <c r="AB8" s="38"/>
      <c r="AC8" s="402"/>
      <c r="AD8" s="136"/>
      <c r="AE8" s="136"/>
      <c r="AF8" s="417"/>
      <c r="AG8" s="101"/>
    </row>
    <row r="9" spans="1:39" customHeight="1" ht="15.75" s="2" customFormat="1">
      <c r="A9" s="11"/>
      <c r="B9" s="475" t="s">
        <v>179</v>
      </c>
      <c r="C9" s="493">
        <v>0.26543928539073</v>
      </c>
      <c r="D9" s="436">
        <v>0.2754</v>
      </c>
      <c r="E9" s="436">
        <v>0.2866</v>
      </c>
      <c r="F9" s="442">
        <v>0.26502971852264</v>
      </c>
      <c r="G9" s="442">
        <v>0.26908245824918</v>
      </c>
      <c r="H9" s="442">
        <v>0.2946</v>
      </c>
      <c r="I9" s="442">
        <v>0.30387789964014</v>
      </c>
      <c r="J9" s="442">
        <v>0.27312369075653</v>
      </c>
      <c r="K9" s="442">
        <v>0.27860766052809</v>
      </c>
      <c r="L9" s="442">
        <v>0.26618646250325</v>
      </c>
      <c r="M9" s="442">
        <v>0.27003111020996</v>
      </c>
      <c r="N9" s="494">
        <f>+W9</f>
        <v>0.29115497053298</v>
      </c>
      <c r="O9" s="54"/>
      <c r="P9" s="493">
        <v>0.39468167422092</v>
      </c>
      <c r="Q9" s="436">
        <v>0.3083443741518</v>
      </c>
      <c r="R9" s="436">
        <v>0.25951372142593</v>
      </c>
      <c r="S9" s="500">
        <v>0.27003111020996</v>
      </c>
      <c r="T9" s="505">
        <v>0.29423892742863</v>
      </c>
      <c r="U9" s="438">
        <v>0.28355469325617</v>
      </c>
      <c r="V9" s="438">
        <v>0.26372083891532</v>
      </c>
      <c r="W9" s="986">
        <v>0.29115497053298</v>
      </c>
      <c r="X9" s="11"/>
      <c r="Y9" s="493">
        <v>0.39468167422092</v>
      </c>
      <c r="Z9" s="436">
        <v>0.2229953673527</v>
      </c>
      <c r="AA9" s="436">
        <v>0.16374757000726</v>
      </c>
      <c r="AB9" s="436">
        <v>0.30175625764933</v>
      </c>
      <c r="AC9" s="505">
        <v>0.29423892742863</v>
      </c>
      <c r="AD9" s="438">
        <v>0.27299276029904</v>
      </c>
      <c r="AE9" s="438">
        <v>0.21786931518928</v>
      </c>
      <c r="AF9" s="951">
        <v>0.38140185060429</v>
      </c>
      <c r="AG9" s="101"/>
    </row>
    <row r="10" spans="1:39" customHeight="1"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101"/>
    </row>
    <row r="11" spans="1:39" customHeight="1" ht="15.75">
      <c r="A11" s="8"/>
      <c r="B11" s="439" t="s">
        <v>199</v>
      </c>
      <c r="C11" s="426">
        <v>2008</v>
      </c>
      <c r="D11" s="426">
        <v>2009</v>
      </c>
      <c r="E11" s="426">
        <v>2010</v>
      </c>
      <c r="F11" s="431">
        <v>2011</v>
      </c>
      <c r="G11" s="431">
        <v>2012</v>
      </c>
      <c r="H11" s="431">
        <v>2013</v>
      </c>
      <c r="I11" s="431">
        <v>2014</v>
      </c>
      <c r="J11" s="431">
        <v>2015</v>
      </c>
      <c r="K11" s="431">
        <v>2016</v>
      </c>
      <c r="L11" s="431">
        <v>2017</v>
      </c>
      <c r="M11" s="431">
        <v>2018</v>
      </c>
      <c r="N11" s="572">
        <v>2019</v>
      </c>
      <c r="O11" s="7"/>
      <c r="P11" s="570" t="str">
        <f>P2</f>
        <v>1Q18</v>
      </c>
      <c r="Q11" s="571" t="str">
        <f>Q2</f>
        <v>1H18</v>
      </c>
      <c r="R11" s="571" t="str">
        <f>R2</f>
        <v>9M18</v>
      </c>
      <c r="S11" s="572" t="str">
        <f>S2</f>
        <v>YE18</v>
      </c>
      <c r="T11" s="570" t="str">
        <f>T2</f>
        <v>1Q19</v>
      </c>
      <c r="U11" s="571" t="str">
        <f>U2</f>
        <v>1H19</v>
      </c>
      <c r="V11" s="571" t="str">
        <f>V2</f>
        <v>9M19</v>
      </c>
      <c r="W11" s="1096" t="str">
        <f>W2</f>
        <v>YE19</v>
      </c>
      <c r="X11" s="7"/>
      <c r="Y11" s="570" t="str">
        <f>Y2</f>
        <v>1Q18</v>
      </c>
      <c r="Z11" s="571" t="str">
        <f>Z2</f>
        <v>2Q18</v>
      </c>
      <c r="AA11" s="571" t="str">
        <f>AA2</f>
        <v>3Q18</v>
      </c>
      <c r="AB11" s="573" t="str">
        <f>AB2</f>
        <v>4Q18</v>
      </c>
      <c r="AC11" s="570" t="str">
        <f>AC2</f>
        <v>1Q19</v>
      </c>
      <c r="AD11" s="571" t="str">
        <f>AD2</f>
        <v>2Q19</v>
      </c>
      <c r="AE11" s="571" t="str">
        <f>AE2</f>
        <v>3Q19</v>
      </c>
      <c r="AF11" s="1095" t="str">
        <f>AF2</f>
        <v>4Q19</v>
      </c>
      <c r="AG11" s="101"/>
    </row>
    <row r="12" spans="1:39" customHeight="1" ht="15.75">
      <c r="A12" s="8"/>
      <c r="B12" s="450"/>
      <c r="C12" s="75"/>
      <c r="D12" s="38"/>
      <c r="E12" s="38"/>
      <c r="F12" s="38"/>
      <c r="G12" s="38"/>
      <c r="H12" s="38"/>
      <c r="I12" s="38"/>
      <c r="J12" s="38"/>
      <c r="K12" s="38"/>
      <c r="L12" s="38"/>
      <c r="M12" s="38"/>
      <c r="N12" s="255"/>
      <c r="O12" s="8"/>
      <c r="P12" s="393"/>
      <c r="Q12" s="37"/>
      <c r="R12" s="37"/>
      <c r="S12" s="394"/>
      <c r="T12" s="388"/>
      <c r="U12" s="9"/>
      <c r="V12" s="9"/>
      <c r="W12" s="305"/>
      <c r="X12" s="8"/>
      <c r="Y12" s="393"/>
      <c r="Z12" s="37"/>
      <c r="AA12" s="37"/>
      <c r="AB12" s="37"/>
      <c r="AC12" s="388"/>
      <c r="AD12" s="9"/>
      <c r="AE12" s="9"/>
      <c r="AF12" s="135"/>
      <c r="AG12" s="101"/>
    </row>
    <row r="13" spans="1:39" customHeight="1" ht="15.75" s="2" customFormat="1">
      <c r="A13" s="11"/>
      <c r="B13" s="475" t="s">
        <v>188</v>
      </c>
      <c r="C13" s="495">
        <v>1027.993733</v>
      </c>
      <c r="D13" s="476">
        <v>1275.149891</v>
      </c>
      <c r="E13" s="476">
        <v>1472.249371841</v>
      </c>
      <c r="F13" s="471">
        <v>1390.534863093</v>
      </c>
      <c r="G13" s="471">
        <v>1444.0845168351</v>
      </c>
      <c r="H13" s="471">
        <v>1593.1721275006</v>
      </c>
      <c r="I13" s="471">
        <v>1652.0892975</v>
      </c>
      <c r="J13" s="471">
        <v>1991.158055727</v>
      </c>
      <c r="K13" s="471">
        <v>3047.1694813</v>
      </c>
      <c r="L13" s="471">
        <v>2911.6449027633</v>
      </c>
      <c r="M13" s="471">
        <v>2995.0300860005</v>
      </c>
      <c r="N13" s="496">
        <f>+W13</f>
        <v>3159.580850995</v>
      </c>
      <c r="O13" s="30"/>
      <c r="P13" s="501">
        <v>1065.786356</v>
      </c>
      <c r="Q13" s="471">
        <v>1675.599217</v>
      </c>
      <c r="R13" s="471">
        <v>2133.191301676</v>
      </c>
      <c r="S13" s="496">
        <v>2995.0300860005</v>
      </c>
      <c r="T13" s="506">
        <v>834.013481995</v>
      </c>
      <c r="U13" s="472">
        <v>1635.132271995</v>
      </c>
      <c r="V13" s="472">
        <v>2187.003062732</v>
      </c>
      <c r="W13" s="987">
        <v>3159.580850995</v>
      </c>
      <c r="X13" s="11"/>
      <c r="Y13" s="508">
        <v>1065.786356</v>
      </c>
      <c r="Z13" s="133">
        <v>609.812861</v>
      </c>
      <c r="AA13" s="133">
        <v>457.59208467599</v>
      </c>
      <c r="AB13" s="133">
        <v>861.83878432451</v>
      </c>
      <c r="AC13" s="988">
        <v>834.013481995</v>
      </c>
      <c r="AD13" s="134">
        <v>801.11879</v>
      </c>
      <c r="AE13" s="134">
        <v>551.870790737</v>
      </c>
      <c r="AF13" s="989">
        <v>972.577788263</v>
      </c>
      <c r="AG13" s="101"/>
    </row>
    <row r="14" spans="1:39" customHeight="1" ht="15.7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101"/>
      <c r="AH14" s="8"/>
      <c r="AI14" s="8"/>
      <c r="AJ14" s="8"/>
      <c r="AK14" s="8"/>
      <c r="AL14" s="8"/>
      <c r="AM14" s="8"/>
    </row>
    <row r="15" spans="1:39" customHeight="1" ht="15.75" s="3" customFormat="1">
      <c r="B15" s="424" t="s">
        <v>51</v>
      </c>
      <c r="C15" s="426">
        <v>2008</v>
      </c>
      <c r="D15" s="426">
        <v>2009</v>
      </c>
      <c r="E15" s="426">
        <v>2010</v>
      </c>
      <c r="F15" s="431">
        <v>2011</v>
      </c>
      <c r="G15" s="431">
        <v>2012</v>
      </c>
      <c r="H15" s="431">
        <v>2013</v>
      </c>
      <c r="I15" s="431">
        <v>2014</v>
      </c>
      <c r="J15" s="431">
        <v>2015</v>
      </c>
      <c r="K15" s="431">
        <v>2016</v>
      </c>
      <c r="L15" s="431">
        <v>2017</v>
      </c>
      <c r="M15" s="431">
        <v>2018</v>
      </c>
      <c r="N15" s="572">
        <v>2019</v>
      </c>
      <c r="O15" s="7"/>
      <c r="P15" s="570" t="str">
        <f>P2</f>
        <v>1Q18</v>
      </c>
      <c r="Q15" s="571" t="str">
        <f>Q2</f>
        <v>1H18</v>
      </c>
      <c r="R15" s="571" t="str">
        <f>R2</f>
        <v>9M18</v>
      </c>
      <c r="S15" s="572" t="str">
        <f>S2</f>
        <v>YE18</v>
      </c>
      <c r="T15" s="570" t="str">
        <f>T2</f>
        <v>1Q19</v>
      </c>
      <c r="U15" s="571" t="str">
        <f>U2</f>
        <v>1H19</v>
      </c>
      <c r="V15" s="571" t="str">
        <f>V2</f>
        <v>9M19</v>
      </c>
      <c r="W15" s="1096" t="str">
        <f>W2</f>
        <v>YE19</v>
      </c>
      <c r="X15" s="7"/>
      <c r="Y15" s="570" t="str">
        <f>Y2</f>
        <v>1Q18</v>
      </c>
      <c r="Z15" s="571" t="str">
        <f>Z2</f>
        <v>2Q18</v>
      </c>
      <c r="AA15" s="571" t="str">
        <f>AA2</f>
        <v>3Q18</v>
      </c>
      <c r="AB15" s="573" t="str">
        <f>AB2</f>
        <v>4Q18</v>
      </c>
      <c r="AC15" s="570" t="str">
        <f>AC2</f>
        <v>1Q19</v>
      </c>
      <c r="AD15" s="571" t="str">
        <f>AD2</f>
        <v>2Q19</v>
      </c>
      <c r="AE15" s="571" t="str">
        <f>AE2</f>
        <v>3Q19</v>
      </c>
      <c r="AF15" s="1095" t="str">
        <f>AF2</f>
        <v>4Q19</v>
      </c>
      <c r="AG15" s="101"/>
      <c r="AH15" s="7"/>
      <c r="AI15" s="7"/>
      <c r="AJ15" s="7"/>
      <c r="AK15" s="7"/>
      <c r="AL15" s="7"/>
      <c r="AM15" s="7"/>
    </row>
    <row r="16" spans="1:39" customHeight="1" ht="15.75">
      <c r="A16" s="8"/>
      <c r="B16" s="450"/>
      <c r="C16" s="75"/>
      <c r="D16" s="38"/>
      <c r="E16" s="38"/>
      <c r="F16" s="38"/>
      <c r="G16" s="38"/>
      <c r="H16" s="38"/>
      <c r="I16" s="38"/>
      <c r="J16" s="38"/>
      <c r="K16" s="38"/>
      <c r="L16" s="38"/>
      <c r="M16" s="38"/>
      <c r="N16" s="255"/>
      <c r="O16" s="8"/>
      <c r="P16" s="393"/>
      <c r="Q16" s="37"/>
      <c r="R16" s="37"/>
      <c r="S16" s="394"/>
      <c r="T16" s="388"/>
      <c r="U16" s="9"/>
      <c r="V16" s="9"/>
      <c r="W16" s="305"/>
      <c r="X16" s="8"/>
      <c r="Y16" s="393"/>
      <c r="Z16" s="37"/>
      <c r="AA16" s="37"/>
      <c r="AB16" s="37"/>
      <c r="AC16" s="388"/>
      <c r="AD16" s="9"/>
      <c r="AE16" s="9"/>
      <c r="AF16" s="135"/>
      <c r="AG16" s="101"/>
    </row>
    <row r="17" spans="1:39" customHeight="1" ht="15.75">
      <c r="A17" s="8"/>
      <c r="B17" s="475" t="s">
        <v>200</v>
      </c>
      <c r="C17" s="497">
        <v>93.758782087828</v>
      </c>
      <c r="D17" s="477">
        <v>94.458572651048</v>
      </c>
      <c r="E17" s="477">
        <v>93.818358344606</v>
      </c>
      <c r="F17" s="478">
        <v>98.654840853727</v>
      </c>
      <c r="G17" s="478">
        <v>101.824676981</v>
      </c>
      <c r="H17" s="478">
        <v>99.269580531766</v>
      </c>
      <c r="I17" s="478">
        <v>98.294901825222</v>
      </c>
      <c r="J17" s="478">
        <v>94.972039080614</v>
      </c>
      <c r="K17" s="478">
        <v>88.042037743828</v>
      </c>
      <c r="L17" s="478">
        <v>89.971765720837</v>
      </c>
      <c r="M17" s="478">
        <v>90.612236610804</v>
      </c>
      <c r="N17" s="1131">
        <f>+W17</f>
        <v>89.276982242303</v>
      </c>
      <c r="O17" s="49"/>
      <c r="P17" s="502">
        <v>93.878634654322</v>
      </c>
      <c r="Q17" s="473">
        <v>94.213236880117</v>
      </c>
      <c r="R17" s="473">
        <v>94.00614623733</v>
      </c>
      <c r="S17" s="503">
        <v>90.612236610804</v>
      </c>
      <c r="T17" s="507">
        <v>91.21472614334</v>
      </c>
      <c r="U17" s="474">
        <v>91.932395473177</v>
      </c>
      <c r="V17" s="474">
        <v>92.586404279706</v>
      </c>
      <c r="W17" s="990">
        <v>89.276982242303</v>
      </c>
      <c r="X17" s="8"/>
      <c r="Y17" s="509">
        <v>93.878634654322</v>
      </c>
      <c r="Z17" s="144">
        <v>94.798030202249</v>
      </c>
      <c r="AA17" s="144">
        <v>93.247826907319</v>
      </c>
      <c r="AB17" s="144">
        <v>82.205423304788</v>
      </c>
      <c r="AC17" s="510">
        <v>91.21472614334</v>
      </c>
      <c r="AD17" s="138">
        <v>92.67930418508</v>
      </c>
      <c r="AE17" s="138">
        <v>94.523856027966</v>
      </c>
      <c r="AF17" s="991">
        <v>81.836069338988</v>
      </c>
      <c r="AG17" s="101"/>
    </row>
    <row r="18" spans="1:39" customHeight="1" ht="15.7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101"/>
      <c r="AH18" s="8"/>
      <c r="AI18" s="8"/>
      <c r="AJ18" s="8"/>
      <c r="AK18" s="8"/>
      <c r="AL18" s="8"/>
      <c r="AM18" s="8"/>
    </row>
    <row r="19" spans="1:39" customHeight="1" ht="15.7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101"/>
      <c r="AH19" s="8"/>
      <c r="AI19" s="8"/>
      <c r="AJ19" s="8"/>
      <c r="AK19" s="8"/>
      <c r="AL19" s="8"/>
      <c r="AM19" s="8"/>
    </row>
    <row r="20" spans="1:39" customHeight="1" ht="15.75">
      <c r="A20" s="8"/>
      <c r="B20" s="439" t="s">
        <v>183</v>
      </c>
      <c r="C20" s="426">
        <v>2008</v>
      </c>
      <c r="D20" s="426">
        <v>2009</v>
      </c>
      <c r="E20" s="426">
        <v>2010</v>
      </c>
      <c r="F20" s="431">
        <v>2011</v>
      </c>
      <c r="G20" s="431">
        <v>2012</v>
      </c>
      <c r="H20" s="431">
        <v>2013</v>
      </c>
      <c r="I20" s="431">
        <v>2014</v>
      </c>
      <c r="J20" s="431">
        <v>2015</v>
      </c>
      <c r="K20" s="431">
        <v>2016</v>
      </c>
      <c r="L20" s="431">
        <v>2017</v>
      </c>
      <c r="M20" s="431">
        <v>2018</v>
      </c>
      <c r="N20" s="572">
        <v>2019</v>
      </c>
      <c r="O20" s="7"/>
      <c r="P20" s="570" t="str">
        <f>P2</f>
        <v>1Q18</v>
      </c>
      <c r="Q20" s="571" t="str">
        <f>Q2</f>
        <v>1H18</v>
      </c>
      <c r="R20" s="571" t="str">
        <f>R2</f>
        <v>9M18</v>
      </c>
      <c r="S20" s="572" t="str">
        <f>S2</f>
        <v>YE18</v>
      </c>
      <c r="T20" s="570" t="str">
        <f>T2</f>
        <v>1Q19</v>
      </c>
      <c r="U20" s="571" t="str">
        <f>U2</f>
        <v>1H19</v>
      </c>
      <c r="V20" s="571" t="str">
        <f>V2</f>
        <v>9M19</v>
      </c>
      <c r="W20" s="1096" t="str">
        <f>W2</f>
        <v>YE19</v>
      </c>
      <c r="X20" s="7"/>
      <c r="Y20" s="570" t="str">
        <f>Y2</f>
        <v>1Q18</v>
      </c>
      <c r="Z20" s="571" t="str">
        <f>Z2</f>
        <v>2Q18</v>
      </c>
      <c r="AA20" s="571" t="str">
        <f>AA2</f>
        <v>3Q18</v>
      </c>
      <c r="AB20" s="573" t="str">
        <f>AB2</f>
        <v>4Q18</v>
      </c>
      <c r="AC20" s="570" t="str">
        <f>AC2</f>
        <v>1Q19</v>
      </c>
      <c r="AD20" s="571" t="str">
        <f>AD2</f>
        <v>2Q19</v>
      </c>
      <c r="AE20" s="571" t="str">
        <f>AE2</f>
        <v>3Q19</v>
      </c>
      <c r="AF20" s="1095" t="str">
        <f>AF2</f>
        <v>4Q19</v>
      </c>
      <c r="AG20" s="101"/>
    </row>
    <row r="21" spans="1:39" customHeight="1" ht="15.75">
      <c r="A21" s="8"/>
      <c r="B21" s="450"/>
      <c r="C21" s="75"/>
      <c r="D21" s="38"/>
      <c r="E21" s="38"/>
      <c r="F21" s="38"/>
      <c r="G21" s="38"/>
      <c r="H21" s="38"/>
      <c r="I21" s="38"/>
      <c r="J21" s="38"/>
      <c r="K21" s="38"/>
      <c r="L21" s="38"/>
      <c r="M21" s="38"/>
      <c r="N21" s="380"/>
      <c r="O21" s="8"/>
      <c r="P21" s="75"/>
      <c r="Q21" s="38"/>
      <c r="R21" s="38"/>
      <c r="S21" s="255"/>
      <c r="T21" s="388"/>
      <c r="U21" s="9"/>
      <c r="V21" s="9"/>
      <c r="W21" s="305"/>
      <c r="X21" s="8"/>
      <c r="Y21" s="75"/>
      <c r="Z21" s="38"/>
      <c r="AA21" s="38"/>
      <c r="AB21" s="38"/>
      <c r="AC21" s="388"/>
      <c r="AD21" s="9"/>
      <c r="AE21" s="9"/>
      <c r="AF21" s="420"/>
      <c r="AG21" s="101"/>
    </row>
    <row r="22" spans="1:39" customHeight="1" ht="15.75" s="2" customFormat="1">
      <c r="A22" s="11"/>
      <c r="B22" s="485" t="s">
        <v>29</v>
      </c>
      <c r="C22" s="379">
        <v>97.92231448</v>
      </c>
      <c r="D22" s="126">
        <v>123.11901477</v>
      </c>
      <c r="E22" s="126">
        <v>140.2510774</v>
      </c>
      <c r="F22" s="126">
        <v>138.5761771</v>
      </c>
      <c r="G22" s="126">
        <v>149.33364737</v>
      </c>
      <c r="H22" s="126">
        <v>160.48542676</v>
      </c>
      <c r="I22" s="126">
        <v>165.70807967</v>
      </c>
      <c r="J22" s="126">
        <v>190.17456244</v>
      </c>
      <c r="K22" s="126">
        <v>267.71579807</v>
      </c>
      <c r="L22" s="126">
        <v>260.78907474</v>
      </c>
      <c r="M22" s="126">
        <v>271.63855044</v>
      </c>
      <c r="N22" s="380">
        <f>+W22</f>
        <v>283.83282022</v>
      </c>
      <c r="O22" s="49"/>
      <c r="P22" s="379">
        <v>100.06110324</v>
      </c>
      <c r="Q22" s="126">
        <v>157.81611436</v>
      </c>
      <c r="R22" s="126">
        <v>200.45613615</v>
      </c>
      <c r="S22" s="380">
        <v>271.63855044</v>
      </c>
      <c r="T22" s="389">
        <v>76.16304786</v>
      </c>
      <c r="U22" s="139">
        <v>150.88317559</v>
      </c>
      <c r="V22" s="139">
        <v>203.51018525</v>
      </c>
      <c r="W22" s="934">
        <v>283.83282022</v>
      </c>
      <c r="X22" s="49"/>
      <c r="Y22" s="379">
        <v>100.06110324</v>
      </c>
      <c r="Z22" s="126">
        <v>57.75501112</v>
      </c>
      <c r="AA22" s="126">
        <v>42.64002179</v>
      </c>
      <c r="AB22" s="126">
        <v>71.18241429</v>
      </c>
      <c r="AC22" s="389">
        <v>76.16304786</v>
      </c>
      <c r="AD22" s="139">
        <v>74.72012773</v>
      </c>
      <c r="AE22" s="139">
        <v>52.62700966</v>
      </c>
      <c r="AF22" s="973">
        <v>80.32263497</v>
      </c>
      <c r="AG22" s="101"/>
    </row>
    <row r="23" spans="1:39" customHeight="1" ht="15.75">
      <c r="A23" s="8"/>
      <c r="B23" s="486"/>
      <c r="C23" s="381"/>
      <c r="D23" s="50"/>
      <c r="E23" s="50"/>
      <c r="F23" s="50"/>
      <c r="G23" s="50"/>
      <c r="H23" s="50"/>
      <c r="I23" s="50"/>
      <c r="J23" s="50"/>
      <c r="K23" s="50"/>
      <c r="L23" s="50"/>
      <c r="M23" s="50"/>
      <c r="N23" s="382"/>
      <c r="O23" s="50"/>
      <c r="P23" s="386"/>
      <c r="Q23" s="51"/>
      <c r="R23" s="51"/>
      <c r="S23" s="387"/>
      <c r="T23" s="390"/>
      <c r="U23" s="140"/>
      <c r="V23" s="140"/>
      <c r="W23" s="935"/>
      <c r="X23" s="51"/>
      <c r="Y23" s="386"/>
      <c r="Z23" s="51"/>
      <c r="AA23" s="51"/>
      <c r="AB23" s="51"/>
      <c r="AC23" s="390"/>
      <c r="AD23" s="140"/>
      <c r="AE23" s="140"/>
      <c r="AF23" s="976"/>
      <c r="AG23" s="101"/>
    </row>
    <row r="24" spans="1:39" customHeight="1" ht="15.75">
      <c r="A24" s="8"/>
      <c r="B24" s="487" t="s">
        <v>195</v>
      </c>
      <c r="C24" s="320">
        <v>-21.58488158</v>
      </c>
      <c r="D24" s="124">
        <v>-21.46870517</v>
      </c>
      <c r="E24" s="124">
        <v>-24.57452013</v>
      </c>
      <c r="F24" s="124">
        <v>-27.82931129</v>
      </c>
      <c r="G24" s="124">
        <v>-30.66638354</v>
      </c>
      <c r="H24" s="124">
        <v>-31.046656</v>
      </c>
      <c r="I24" s="124">
        <v>-31.35831294</v>
      </c>
      <c r="J24" s="124">
        <v>87.62199402</v>
      </c>
      <c r="K24" s="124">
        <v>-44.51704279</v>
      </c>
      <c r="L24" s="124">
        <v>-48.9233704</v>
      </c>
      <c r="M24" s="124">
        <v>-48.55602751</v>
      </c>
      <c r="N24" s="321">
        <f>+W24</f>
        <v>98.31316004</v>
      </c>
      <c r="O24" s="50"/>
      <c r="P24" s="320">
        <v>-12.60925947</v>
      </c>
      <c r="Q24" s="124">
        <v>-21.54367707</v>
      </c>
      <c r="R24" s="124">
        <v>-33.56241197</v>
      </c>
      <c r="S24" s="321">
        <v>-48.55602751</v>
      </c>
      <c r="T24" s="391">
        <v>-11.74936207</v>
      </c>
      <c r="U24" s="132">
        <v>123.45814438</v>
      </c>
      <c r="V24" s="132">
        <v>111.68035933</v>
      </c>
      <c r="W24" s="936">
        <v>98.31316004</v>
      </c>
      <c r="X24" s="50"/>
      <c r="Y24" s="320">
        <v>-12.60925947</v>
      </c>
      <c r="Z24" s="124">
        <v>-8.9344176</v>
      </c>
      <c r="AA24" s="124">
        <v>-12.0187349</v>
      </c>
      <c r="AB24" s="124">
        <v>-14.99361554</v>
      </c>
      <c r="AC24" s="391">
        <v>-11.74936207</v>
      </c>
      <c r="AD24" s="132">
        <v>135.20750645</v>
      </c>
      <c r="AE24" s="132">
        <v>-11.77778505</v>
      </c>
      <c r="AF24" s="917">
        <v>-13.36719929</v>
      </c>
      <c r="AG24" s="101"/>
    </row>
    <row r="25" spans="1:39" customHeight="1" ht="15.75">
      <c r="A25" s="8"/>
      <c r="B25" s="488"/>
      <c r="C25" s="381"/>
      <c r="D25" s="50"/>
      <c r="E25" s="50"/>
      <c r="F25" s="50"/>
      <c r="G25" s="50"/>
      <c r="H25" s="50"/>
      <c r="I25" s="50"/>
      <c r="J25" s="50"/>
      <c r="K25" s="50"/>
      <c r="L25" s="50"/>
      <c r="M25" s="50"/>
      <c r="N25" s="382"/>
      <c r="O25" s="50"/>
      <c r="P25" s="381"/>
      <c r="Q25" s="50"/>
      <c r="R25" s="50"/>
      <c r="S25" s="382"/>
      <c r="T25" s="390"/>
      <c r="U25" s="140"/>
      <c r="V25" s="140"/>
      <c r="W25" s="935"/>
      <c r="X25" s="50"/>
      <c r="Y25" s="381"/>
      <c r="Z25" s="50"/>
      <c r="AA25" s="50"/>
      <c r="AB25" s="50"/>
      <c r="AC25" s="390"/>
      <c r="AD25" s="140"/>
      <c r="AE25" s="140"/>
      <c r="AF25" s="976"/>
      <c r="AG25" s="101"/>
    </row>
    <row r="26" spans="1:39" customHeight="1" ht="15.75" s="2" customFormat="1">
      <c r="A26" s="11"/>
      <c r="B26" s="485" t="s">
        <v>31</v>
      </c>
      <c r="C26" s="383">
        <v>76.3374329</v>
      </c>
      <c r="D26" s="49">
        <v>101.6503096</v>
      </c>
      <c r="E26" s="49">
        <v>115.67655727</v>
      </c>
      <c r="F26" s="49">
        <v>110.74686581</v>
      </c>
      <c r="G26" s="49">
        <v>118.66726383</v>
      </c>
      <c r="H26" s="49">
        <v>129.43877076</v>
      </c>
      <c r="I26" s="49">
        <v>134.34976673</v>
      </c>
      <c r="J26" s="49">
        <v>277.79655646</v>
      </c>
      <c r="K26" s="49">
        <v>223.19875528</v>
      </c>
      <c r="L26" s="49">
        <v>211.86570434</v>
      </c>
      <c r="M26" s="49">
        <v>223.08252293</v>
      </c>
      <c r="N26" s="384">
        <f>+W26</f>
        <v>382.14598026</v>
      </c>
      <c r="O26" s="49"/>
      <c r="P26" s="379">
        <v>87.45184377</v>
      </c>
      <c r="Q26" s="126">
        <v>136.27243729</v>
      </c>
      <c r="R26" s="126">
        <v>166.89372418</v>
      </c>
      <c r="S26" s="380">
        <v>223.08252293</v>
      </c>
      <c r="T26" s="389">
        <v>64.41368579</v>
      </c>
      <c r="U26" s="139">
        <v>274.34131997</v>
      </c>
      <c r="V26" s="139">
        <v>315.19054458</v>
      </c>
      <c r="W26" s="934">
        <v>382.14598026</v>
      </c>
      <c r="X26" s="49"/>
      <c r="Y26" s="379">
        <v>87.45184377</v>
      </c>
      <c r="Z26" s="126">
        <v>48.82059352</v>
      </c>
      <c r="AA26" s="126">
        <v>30.62128689</v>
      </c>
      <c r="AB26" s="126">
        <v>56.18879875</v>
      </c>
      <c r="AC26" s="389">
        <v>64.41368579</v>
      </c>
      <c r="AD26" s="139">
        <v>209.92763418</v>
      </c>
      <c r="AE26" s="139">
        <v>40.84922461</v>
      </c>
      <c r="AF26" s="973">
        <v>66.95543568</v>
      </c>
      <c r="AG26" s="101"/>
    </row>
    <row r="27" spans="1:39" customHeight="1" ht="15.75" s="72" customFormat="1">
      <c r="A27" s="58"/>
      <c r="B27" s="489" t="s">
        <v>32</v>
      </c>
      <c r="C27" s="833">
        <v>0.77957137048258</v>
      </c>
      <c r="D27" s="937">
        <v>0.82562640539233</v>
      </c>
      <c r="E27" s="937">
        <v>0.82478195115812</v>
      </c>
      <c r="F27" s="937">
        <v>0.79917680028135</v>
      </c>
      <c r="G27" s="937">
        <v>0.79464518492595</v>
      </c>
      <c r="H27" s="937">
        <v>0.80654532547414</v>
      </c>
      <c r="I27" s="937">
        <v>0.81076171419976</v>
      </c>
      <c r="J27" s="937">
        <v>1.460745080182</v>
      </c>
      <c r="K27" s="937">
        <v>0.83371529393884</v>
      </c>
      <c r="L27" s="937">
        <v>0.81240253086225</v>
      </c>
      <c r="M27" s="937">
        <v>0.82124765637518</v>
      </c>
      <c r="N27" s="938">
        <f>+W27</f>
        <v>1.3463769974304</v>
      </c>
      <c r="O27" s="937"/>
      <c r="P27" s="833">
        <v>0.8739844049115</v>
      </c>
      <c r="Q27" s="937">
        <v>0.86348873714597</v>
      </c>
      <c r="R27" s="937">
        <v>0.83256979499552</v>
      </c>
      <c r="S27" s="938">
        <v>0.82124765637518</v>
      </c>
      <c r="T27" s="939">
        <v>0.84573408759065</v>
      </c>
      <c r="U27" s="940">
        <v>1.8182366516163</v>
      </c>
      <c r="V27" s="940">
        <v>1.5487703683863</v>
      </c>
      <c r="W27" s="992">
        <v>1.3463769974304</v>
      </c>
      <c r="X27" s="937"/>
      <c r="Y27" s="833">
        <v>0.8739844049115</v>
      </c>
      <c r="Z27" s="937">
        <v>0.84530489343277</v>
      </c>
      <c r="AA27" s="937">
        <v>0.71813487903004</v>
      </c>
      <c r="AB27" s="937">
        <v>0.7893634869012</v>
      </c>
      <c r="AC27" s="939">
        <v>0.84573408759065</v>
      </c>
      <c r="AD27" s="940">
        <v>2.8095192093163</v>
      </c>
      <c r="AE27" s="940">
        <v>0.77620265475672</v>
      </c>
      <c r="AF27" s="1086">
        <v>0.83358116557067</v>
      </c>
      <c r="AG27" s="101"/>
    </row>
    <row r="28" spans="1:39" customHeight="1" ht="15.75">
      <c r="A28" s="8"/>
      <c r="B28" s="488"/>
      <c r="C28" s="381"/>
      <c r="D28" s="50"/>
      <c r="E28" s="50"/>
      <c r="F28" s="50"/>
      <c r="G28" s="50"/>
      <c r="H28" s="50"/>
      <c r="I28" s="50"/>
      <c r="J28" s="50"/>
      <c r="K28" s="50"/>
      <c r="L28" s="50"/>
      <c r="M28" s="50"/>
      <c r="N28" s="382"/>
      <c r="O28" s="50"/>
      <c r="P28" s="381"/>
      <c r="Q28" s="50"/>
      <c r="R28" s="50"/>
      <c r="S28" s="382"/>
      <c r="T28" s="390"/>
      <c r="U28" s="140"/>
      <c r="V28" s="140"/>
      <c r="W28" s="935"/>
      <c r="X28" s="50"/>
      <c r="Y28" s="381"/>
      <c r="Z28" s="50"/>
      <c r="AA28" s="50"/>
      <c r="AB28" s="50"/>
      <c r="AC28" s="390"/>
      <c r="AD28" s="140"/>
      <c r="AE28" s="140"/>
      <c r="AF28" s="976"/>
      <c r="AG28" s="101"/>
    </row>
    <row r="29" spans="1:39" customHeight="1" ht="15.75">
      <c r="A29" s="8"/>
      <c r="B29" s="490" t="s">
        <v>196</v>
      </c>
      <c r="C29" s="320">
        <v>-25.23361863</v>
      </c>
      <c r="D29" s="124">
        <v>-30.32427992</v>
      </c>
      <c r="E29" s="124">
        <v>-33.85646793</v>
      </c>
      <c r="F29" s="124">
        <v>-27.72997983</v>
      </c>
      <c r="G29" s="124">
        <v>-26.30045727</v>
      </c>
      <c r="H29" s="124">
        <v>-25.49526495</v>
      </c>
      <c r="I29" s="124">
        <v>-27.29240024</v>
      </c>
      <c r="J29" s="124">
        <v>-43.4917487</v>
      </c>
      <c r="K29" s="124">
        <v>-72.18925336</v>
      </c>
      <c r="L29" s="124">
        <v>-53.78197214</v>
      </c>
      <c r="M29" s="124">
        <v>-54.41524894</v>
      </c>
      <c r="N29" s="321">
        <f>+W29</f>
        <v>-53.74077978</v>
      </c>
      <c r="O29" s="50"/>
      <c r="P29" s="320">
        <v>-13.56311875</v>
      </c>
      <c r="Q29" s="124">
        <v>-27.0331041</v>
      </c>
      <c r="R29" s="124">
        <v>-40.61805671</v>
      </c>
      <c r="S29" s="321">
        <v>-54.41524894</v>
      </c>
      <c r="T29" s="391">
        <v>-14.99324808</v>
      </c>
      <c r="U29" s="132">
        <v>-28.07431482</v>
      </c>
      <c r="V29" s="132">
        <v>-40.84357371</v>
      </c>
      <c r="W29" s="936">
        <v>-53.74077978</v>
      </c>
      <c r="X29" s="50"/>
      <c r="Y29" s="320">
        <v>-13.56311875</v>
      </c>
      <c r="Z29" s="124">
        <v>-13.46998535</v>
      </c>
      <c r="AA29" s="124">
        <v>-13.58495261</v>
      </c>
      <c r="AB29" s="124">
        <v>-13.79719223</v>
      </c>
      <c r="AC29" s="391">
        <v>-14.99324808</v>
      </c>
      <c r="AD29" s="132">
        <v>-13.08106674</v>
      </c>
      <c r="AE29" s="132">
        <v>-12.76925889</v>
      </c>
      <c r="AF29" s="917">
        <v>-12.89720607</v>
      </c>
      <c r="AG29" s="101"/>
    </row>
    <row r="30" spans="1:39" customHeight="1" ht="15.75">
      <c r="A30" s="8"/>
      <c r="B30" s="488"/>
      <c r="C30" s="381"/>
      <c r="D30" s="50"/>
      <c r="E30" s="50"/>
      <c r="F30" s="50"/>
      <c r="G30" s="50"/>
      <c r="H30" s="50"/>
      <c r="I30" s="50"/>
      <c r="J30" s="50"/>
      <c r="K30" s="50"/>
      <c r="L30" s="50"/>
      <c r="M30" s="50"/>
      <c r="N30" s="382"/>
      <c r="O30" s="50"/>
      <c r="P30" s="381"/>
      <c r="Q30" s="50"/>
      <c r="R30" s="50"/>
      <c r="S30" s="382"/>
      <c r="T30" s="390"/>
      <c r="U30" s="140"/>
      <c r="V30" s="140"/>
      <c r="W30" s="935"/>
      <c r="X30" s="50"/>
      <c r="Y30" s="381"/>
      <c r="Z30" s="50"/>
      <c r="AA30" s="50"/>
      <c r="AB30" s="50"/>
      <c r="AC30" s="390"/>
      <c r="AD30" s="140"/>
      <c r="AE30" s="140"/>
      <c r="AF30" s="976"/>
      <c r="AG30" s="101"/>
    </row>
    <row r="31" spans="1:39" customHeight="1" ht="15.75" s="2" customFormat="1">
      <c r="A31" s="11"/>
      <c r="B31" s="485" t="s">
        <v>33</v>
      </c>
      <c r="C31" s="383">
        <v>51.10381427</v>
      </c>
      <c r="D31" s="49">
        <v>71.32602968</v>
      </c>
      <c r="E31" s="49">
        <v>81.82008934</v>
      </c>
      <c r="F31" s="49">
        <v>83.01688598</v>
      </c>
      <c r="G31" s="49">
        <v>92.36680656</v>
      </c>
      <c r="H31" s="49">
        <v>103.94350581</v>
      </c>
      <c r="I31" s="49">
        <v>107.05736649</v>
      </c>
      <c r="J31" s="49">
        <v>234.30480776</v>
      </c>
      <c r="K31" s="49">
        <v>151.00950192</v>
      </c>
      <c r="L31" s="49">
        <v>158.0837322</v>
      </c>
      <c r="M31" s="49">
        <v>168.66727399</v>
      </c>
      <c r="N31" s="384">
        <f>+W31</f>
        <v>328.40520048</v>
      </c>
      <c r="O31" s="49"/>
      <c r="P31" s="383">
        <v>73.88872502</v>
      </c>
      <c r="Q31" s="49">
        <v>109.23933319</v>
      </c>
      <c r="R31" s="49">
        <v>126.27566747</v>
      </c>
      <c r="S31" s="384">
        <v>168.66727399</v>
      </c>
      <c r="T31" s="392">
        <v>49.42043771</v>
      </c>
      <c r="U31" s="141">
        <v>246.26700515</v>
      </c>
      <c r="V31" s="141">
        <v>274.34697087</v>
      </c>
      <c r="W31" s="942">
        <v>328.40520048</v>
      </c>
      <c r="X31" s="49"/>
      <c r="Y31" s="383">
        <v>73.88872502</v>
      </c>
      <c r="Z31" s="49">
        <v>35.35060817</v>
      </c>
      <c r="AA31" s="49">
        <v>17.03633428</v>
      </c>
      <c r="AB31" s="49">
        <v>42.39160652</v>
      </c>
      <c r="AC31" s="392">
        <v>49.42043771</v>
      </c>
      <c r="AD31" s="141">
        <v>196.84656744</v>
      </c>
      <c r="AE31" s="141">
        <v>28.07996572</v>
      </c>
      <c r="AF31" s="983">
        <v>54.05822961</v>
      </c>
      <c r="AG31" s="101"/>
    </row>
    <row r="32" spans="1:39" customHeight="1" ht="15.75">
      <c r="A32" s="8"/>
      <c r="B32" s="491"/>
      <c r="C32" s="316"/>
      <c r="D32" s="98"/>
      <c r="E32" s="98"/>
      <c r="F32" s="98"/>
      <c r="G32" s="98"/>
      <c r="H32" s="98"/>
      <c r="I32" s="98"/>
      <c r="J32" s="98"/>
      <c r="K32" s="98"/>
      <c r="L32" s="98"/>
      <c r="M32" s="98"/>
      <c r="N32" s="317"/>
      <c r="O32" s="8"/>
      <c r="P32" s="480"/>
      <c r="Q32" s="463"/>
      <c r="R32" s="463"/>
      <c r="S32" s="481"/>
      <c r="T32" s="480"/>
      <c r="U32" s="463"/>
      <c r="V32" s="463"/>
      <c r="W32" s="481"/>
      <c r="X32" s="8"/>
      <c r="Y32" s="480"/>
      <c r="Z32" s="463"/>
      <c r="AA32" s="463"/>
      <c r="AB32" s="463"/>
      <c r="AC32" s="480"/>
      <c r="AD32" s="463"/>
      <c r="AE32" s="463"/>
      <c r="AF32" s="466"/>
      <c r="AG32" s="101"/>
    </row>
    <row r="33" spans="1:39" customHeight="1"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101"/>
      <c r="AH33" s="8"/>
      <c r="AI33" s="8"/>
      <c r="AJ33" s="8"/>
      <c r="AK33" s="8"/>
      <c r="AL33" s="8"/>
      <c r="AM33" s="8"/>
    </row>
    <row r="34" spans="1:39" customHeight="1"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01"/>
      <c r="AH34" s="8"/>
      <c r="AI34" s="8"/>
      <c r="AJ34" s="8"/>
      <c r="AK34" s="8"/>
      <c r="AL34" s="8"/>
      <c r="AM34" s="8"/>
    </row>
    <row r="35" spans="1:39" customHeight="1" ht="15.7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01"/>
      <c r="AH35" s="8"/>
      <c r="AI35" s="8"/>
      <c r="AJ35" s="8"/>
      <c r="AK35" s="8"/>
      <c r="AL35" s="8"/>
      <c r="AM35" s="8"/>
    </row>
    <row r="36" spans="1:39" customHeight="1" ht="15.75">
      <c r="B36" s="1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101"/>
      <c r="AH36" s="8"/>
      <c r="AI36" s="8"/>
      <c r="AJ36" s="8"/>
      <c r="AK36" s="8"/>
      <c r="AL36" s="8"/>
      <c r="AM36" s="8"/>
    </row>
    <row r="37" spans="1:39" customHeight="1" ht="15.75">
      <c r="B37" s="8"/>
      <c r="C37" s="204"/>
      <c r="D37" s="204"/>
      <c r="E37" s="204"/>
      <c r="F37" s="204"/>
      <c r="G37" s="204"/>
      <c r="H37" s="204"/>
      <c r="I37" s="204"/>
      <c r="J37" s="204"/>
      <c r="K37" s="204"/>
      <c r="L37" s="204"/>
      <c r="M37" s="204"/>
      <c r="N37" s="204"/>
      <c r="O37" s="8"/>
      <c r="P37" s="204"/>
      <c r="Q37" s="204"/>
      <c r="R37" s="204"/>
      <c r="S37" s="204"/>
      <c r="T37" s="204"/>
      <c r="U37" s="204"/>
      <c r="V37" s="204"/>
      <c r="W37" s="204"/>
      <c r="X37" s="8"/>
      <c r="Y37" s="204"/>
      <c r="Z37" s="204"/>
      <c r="AA37" s="204"/>
      <c r="AB37" s="204"/>
      <c r="AC37" s="204"/>
      <c r="AD37" s="204"/>
      <c r="AE37" s="204"/>
      <c r="AF37" s="204"/>
      <c r="AG37" s="8"/>
      <c r="AH37" s="8"/>
      <c r="AI37" s="8"/>
      <c r="AJ37" s="8"/>
      <c r="AK37" s="8"/>
      <c r="AL37" s="8"/>
      <c r="AM37" s="8"/>
    </row>
    <row r="38" spans="1:39" customHeight="1" ht="15.75">
      <c r="B38" s="8"/>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8"/>
      <c r="AH38" s="8"/>
      <c r="AI38" s="8"/>
      <c r="AJ38" s="8"/>
      <c r="AK38" s="8"/>
      <c r="AL38" s="8"/>
      <c r="AM38" s="8"/>
    </row>
    <row r="39" spans="1:39" customHeight="1" ht="15.75">
      <c r="B39" s="8"/>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8"/>
      <c r="AH39" s="8"/>
      <c r="AI39" s="8"/>
      <c r="AJ39" s="8"/>
      <c r="AK39" s="8"/>
      <c r="AL39" s="8"/>
      <c r="AM39" s="8"/>
    </row>
    <row r="40" spans="1:39" customHeight="1"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ustomHeight="1"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ustomHeight="1"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ustomHeight="1"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I61"/>
  <sheetViews>
    <sheetView tabSelected="0" workbookViewId="0" zoomScale="85" zoomScaleNormal="70" view="pageBreakPreview" showGridLines="false" showRowColHeaders="1">
      <selection activeCell="A1" sqref="A1"/>
    </sheetView>
  </sheetViews>
  <sheetFormatPr defaultRowHeight="14.4" defaultColWidth="9.140625" outlineLevelRow="0" outlineLevelCol="0"/>
  <cols>
    <col min="1" max="1" width="3.140625" customWidth="true" style="8"/>
    <col min="2" max="2" width="58.7109375" customWidth="true" style="8"/>
    <col min="3" max="3" width="9" customWidth="true" style="8"/>
    <col min="4" max="4" width="9.140625" style="8"/>
    <col min="5" max="5" width="9.140625" style="8"/>
    <col min="6" max="6" width="9.140625" style="8"/>
    <col min="7" max="7" width="9.140625" style="8"/>
    <col min="8" max="8" width="9.140625" style="8"/>
    <col min="9" max="9" width="9.140625" style="8"/>
    <col min="10" max="10" width="9.140625" style="8"/>
    <col min="11" max="11" width="9.140625" style="8"/>
    <col min="12" max="12" width="9.140625" style="8"/>
    <col min="13" max="13" width="9.140625" style="8"/>
    <col min="14" max="14" width="9.140625" style="8"/>
    <col min="15" max="15" width="3.140625" customWidth="true" style="8"/>
    <col min="16" max="16" width="9.5703125" customWidth="true" style="8"/>
    <col min="17" max="17" width="9.140625" style="8"/>
    <col min="18" max="18" width="9.140625" style="8"/>
    <col min="19" max="19" width="9.140625" style="8"/>
    <col min="20" max="20" width="9.140625" style="8"/>
    <col min="21" max="21" width="9.140625" style="8"/>
    <col min="22" max="22" width="9.140625" style="8"/>
    <col min="23" max="23" width="9.140625" style="8"/>
    <col min="24" max="24" width="3.140625" customWidth="true" style="8"/>
    <col min="25" max="25" width="9.140625" style="8"/>
    <col min="26" max="26" width="9.140625" style="8"/>
    <col min="27" max="27" width="9.140625" style="8"/>
    <col min="28" max="28" width="9.140625" style="8"/>
    <col min="29" max="29" width="9.140625" style="8"/>
    <col min="30" max="30" width="9.140625" style="8"/>
    <col min="31" max="31" width="9.140625" style="8"/>
    <col min="32" max="32" width="9.140625" style="8"/>
    <col min="33" max="33" width="9.140625" style="8"/>
  </cols>
  <sheetData>
    <row r="1" spans="1:35">
      <c r="W1" s="98"/>
    </row>
    <row r="2" spans="1:35" customHeight="1" ht="15.75" s="7" customFormat="1">
      <c r="B2" s="439" t="s">
        <v>105</v>
      </c>
      <c r="C2" s="426">
        <v>2008</v>
      </c>
      <c r="D2" s="426">
        <v>2009</v>
      </c>
      <c r="E2" s="426">
        <v>2010</v>
      </c>
      <c r="F2" s="511">
        <v>2011</v>
      </c>
      <c r="G2" s="511">
        <v>2012</v>
      </c>
      <c r="H2" s="511">
        <v>2013</v>
      </c>
      <c r="I2" s="511">
        <v>2014</v>
      </c>
      <c r="J2" s="511">
        <v>2015</v>
      </c>
      <c r="K2" s="511">
        <v>2016</v>
      </c>
      <c r="L2" s="511">
        <v>2017</v>
      </c>
      <c r="M2" s="511">
        <v>2018</v>
      </c>
      <c r="N2" s="993">
        <v>2019</v>
      </c>
      <c r="P2" s="570" t="s">
        <v>15</v>
      </c>
      <c r="Q2" s="571" t="s">
        <v>16</v>
      </c>
      <c r="R2" s="571" t="s">
        <v>17</v>
      </c>
      <c r="S2" s="572" t="s">
        <v>18</v>
      </c>
      <c r="T2" s="570" t="s">
        <v>19</v>
      </c>
      <c r="U2" s="571" t="s">
        <v>20</v>
      </c>
      <c r="V2" s="571" t="s">
        <v>21</v>
      </c>
      <c r="W2" s="1096" t="s">
        <v>22</v>
      </c>
      <c r="Y2" s="570" t="s">
        <v>15</v>
      </c>
      <c r="Z2" s="571" t="s">
        <v>23</v>
      </c>
      <c r="AA2" s="571" t="s">
        <v>24</v>
      </c>
      <c r="AB2" s="573" t="s">
        <v>25</v>
      </c>
      <c r="AC2" s="570" t="s">
        <v>19</v>
      </c>
      <c r="AD2" s="571" t="s">
        <v>26</v>
      </c>
      <c r="AE2" s="571" t="s">
        <v>27</v>
      </c>
      <c r="AF2" s="573" t="s">
        <v>28</v>
      </c>
    </row>
    <row r="3" spans="1:35" customHeight="1" ht="17.25" s="35" customFormat="1">
      <c r="B3" s="482"/>
      <c r="C3" s="75"/>
      <c r="D3" s="8"/>
      <c r="E3" s="8"/>
      <c r="F3" s="8"/>
      <c r="G3" s="8"/>
      <c r="H3" s="8"/>
      <c r="I3" s="8"/>
      <c r="J3" s="8"/>
      <c r="K3" s="8"/>
      <c r="L3" s="8"/>
      <c r="M3" s="8"/>
      <c r="N3" s="305"/>
      <c r="O3" s="8"/>
      <c r="P3" s="222"/>
      <c r="Q3" s="20"/>
      <c r="R3" s="20"/>
      <c r="S3" s="336"/>
      <c r="T3" s="388"/>
      <c r="U3" s="9"/>
      <c r="V3" s="9"/>
      <c r="W3" s="255"/>
      <c r="X3" s="13"/>
      <c r="Y3" s="222"/>
      <c r="Z3" s="20"/>
      <c r="AA3" s="20"/>
      <c r="AB3" s="336"/>
      <c r="AC3" s="9"/>
      <c r="AD3" s="9"/>
      <c r="AE3" s="9"/>
      <c r="AF3" s="465"/>
      <c r="AG3" s="8"/>
      <c r="AH3" s="8"/>
      <c r="AI3" s="8"/>
    </row>
    <row r="4" spans="1:35" customHeight="1" ht="15.75" s="35" customFormat="1">
      <c r="B4" s="483" t="s">
        <v>108</v>
      </c>
      <c r="C4" s="222">
        <v>185</v>
      </c>
      <c r="D4" s="20">
        <v>220.25</v>
      </c>
      <c r="E4" s="20">
        <v>284.25</v>
      </c>
      <c r="F4" s="20">
        <v>305.85</v>
      </c>
      <c r="G4" s="20">
        <v>313.85</v>
      </c>
      <c r="H4" s="20">
        <v>321.85</v>
      </c>
      <c r="I4" s="20">
        <v>339.54</v>
      </c>
      <c r="J4" s="20">
        <v>363.54</v>
      </c>
      <c r="K4" s="20">
        <v>387.54</v>
      </c>
      <c r="L4" s="20">
        <v>409.94</v>
      </c>
      <c r="M4" s="20">
        <v>420.94</v>
      </c>
      <c r="N4" s="336">
        <f>+W4</f>
        <v>52.8</v>
      </c>
      <c r="O4" s="42"/>
      <c r="P4" s="222">
        <v>409.94</v>
      </c>
      <c r="Q4" s="20">
        <v>409.94</v>
      </c>
      <c r="R4" s="20">
        <v>420.94</v>
      </c>
      <c r="S4" s="336">
        <v>420.94</v>
      </c>
      <c r="T4" s="273">
        <v>435.94</v>
      </c>
      <c r="U4" s="79">
        <v>440.34</v>
      </c>
      <c r="V4" s="79">
        <v>52.8</v>
      </c>
      <c r="W4" s="860">
        <v>52.8</v>
      </c>
      <c r="X4" s="13"/>
      <c r="Y4" s="222">
        <v>409.94</v>
      </c>
      <c r="Z4" s="20">
        <v>409.94</v>
      </c>
      <c r="AA4" s="20">
        <v>420.94</v>
      </c>
      <c r="AB4" s="336">
        <v>420.94</v>
      </c>
      <c r="AC4" s="273">
        <f>+T4</f>
        <v>435.94</v>
      </c>
      <c r="AD4" s="79">
        <f>+U4</f>
        <v>440.34</v>
      </c>
      <c r="AE4" s="79">
        <f>+V4</f>
        <v>52.8</v>
      </c>
      <c r="AF4" s="841">
        <f>+W4</f>
        <v>52.8</v>
      </c>
      <c r="AG4" s="101"/>
      <c r="AH4" s="8"/>
      <c r="AI4" s="8"/>
    </row>
    <row r="5" spans="1:35" customHeight="1" ht="15.75" s="35" customFormat="1">
      <c r="B5" s="483" t="s">
        <v>109</v>
      </c>
      <c r="C5" s="222">
        <v>47</v>
      </c>
      <c r="D5" s="20">
        <v>57</v>
      </c>
      <c r="E5" s="20">
        <v>57</v>
      </c>
      <c r="F5" s="20">
        <v>57</v>
      </c>
      <c r="G5" s="20">
        <v>57</v>
      </c>
      <c r="H5" s="20">
        <v>70.55</v>
      </c>
      <c r="I5" s="20">
        <v>70.55</v>
      </c>
      <c r="J5" s="20">
        <v>70.55</v>
      </c>
      <c r="K5" s="20">
        <v>70.55</v>
      </c>
      <c r="L5" s="20">
        <v>70.55</v>
      </c>
      <c r="M5" s="20">
        <v>70.55</v>
      </c>
      <c r="N5" s="336">
        <f>+W5</f>
        <v>0</v>
      </c>
      <c r="O5" s="42"/>
      <c r="P5" s="222">
        <v>70.55</v>
      </c>
      <c r="Q5" s="20">
        <v>70.55</v>
      </c>
      <c r="R5" s="20">
        <v>70.55</v>
      </c>
      <c r="S5" s="336">
        <v>70.55</v>
      </c>
      <c r="T5" s="273">
        <v>70.55</v>
      </c>
      <c r="U5" s="79">
        <v>70.55</v>
      </c>
      <c r="V5" s="79">
        <v>0</v>
      </c>
      <c r="W5" s="860">
        <v>0</v>
      </c>
      <c r="X5" s="13"/>
      <c r="Y5" s="222">
        <v>70.55</v>
      </c>
      <c r="Z5" s="20">
        <v>70.55</v>
      </c>
      <c r="AA5" s="20">
        <v>70.55</v>
      </c>
      <c r="AB5" s="336">
        <v>70.55</v>
      </c>
      <c r="AC5" s="273">
        <f>+T5</f>
        <v>70.55</v>
      </c>
      <c r="AD5" s="79">
        <f>+U5</f>
        <v>70.55</v>
      </c>
      <c r="AE5" s="79">
        <f>+V5</f>
        <v>0</v>
      </c>
      <c r="AF5" s="841">
        <f>+W5</f>
        <v>0</v>
      </c>
      <c r="AG5" s="101"/>
      <c r="AH5" s="8"/>
      <c r="AI5" s="8"/>
    </row>
    <row r="6" spans="1:35" customHeight="1" ht="15.75" s="35" customFormat="1">
      <c r="B6" s="483" t="s">
        <v>110</v>
      </c>
      <c r="C6" s="330" t="s">
        <v>111</v>
      </c>
      <c r="D6" s="147" t="s">
        <v>111</v>
      </c>
      <c r="E6" s="147">
        <v>120</v>
      </c>
      <c r="F6" s="147">
        <v>190</v>
      </c>
      <c r="G6" s="147">
        <v>190</v>
      </c>
      <c r="H6" s="147">
        <v>369.5</v>
      </c>
      <c r="I6" s="147">
        <v>391.5</v>
      </c>
      <c r="J6" s="147">
        <v>468</v>
      </c>
      <c r="K6" s="147">
        <v>418</v>
      </c>
      <c r="L6" s="147">
        <v>418</v>
      </c>
      <c r="M6" s="147">
        <v>418</v>
      </c>
      <c r="N6" s="336">
        <f>+W6</f>
        <v>418</v>
      </c>
      <c r="O6" s="42"/>
      <c r="P6" s="222">
        <v>418</v>
      </c>
      <c r="Q6" s="20">
        <v>418</v>
      </c>
      <c r="R6" s="20">
        <v>418</v>
      </c>
      <c r="S6" s="336">
        <v>418</v>
      </c>
      <c r="T6" s="273">
        <v>418</v>
      </c>
      <c r="U6" s="79">
        <v>418</v>
      </c>
      <c r="V6" s="79">
        <v>418</v>
      </c>
      <c r="W6" s="860">
        <v>418</v>
      </c>
      <c r="X6" s="13"/>
      <c r="Y6" s="222">
        <v>418</v>
      </c>
      <c r="Z6" s="20">
        <v>418</v>
      </c>
      <c r="AA6" s="20">
        <v>418</v>
      </c>
      <c r="AB6" s="336">
        <v>418</v>
      </c>
      <c r="AC6" s="273">
        <f>+T6</f>
        <v>418</v>
      </c>
      <c r="AD6" s="79">
        <f>+U6</f>
        <v>418</v>
      </c>
      <c r="AE6" s="79">
        <f>+V6</f>
        <v>418</v>
      </c>
      <c r="AF6" s="841">
        <f>+W6</f>
        <v>418</v>
      </c>
      <c r="AG6" s="101"/>
      <c r="AH6" s="8"/>
      <c r="AI6" s="8"/>
    </row>
    <row r="7" spans="1:35" customHeight="1" ht="15.75" s="35" customFormat="1">
      <c r="B7" s="483" t="s">
        <v>112</v>
      </c>
      <c r="C7" s="330" t="s">
        <v>111</v>
      </c>
      <c r="D7" s="147" t="s">
        <v>111</v>
      </c>
      <c r="E7" s="147">
        <v>90</v>
      </c>
      <c r="F7" s="147">
        <v>285</v>
      </c>
      <c r="G7" s="147">
        <v>349.78</v>
      </c>
      <c r="H7" s="147">
        <v>521.38</v>
      </c>
      <c r="I7" s="147">
        <v>521.38</v>
      </c>
      <c r="J7" s="147">
        <v>521.38</v>
      </c>
      <c r="K7" s="147">
        <v>521.38</v>
      </c>
      <c r="L7" s="147">
        <v>521.38</v>
      </c>
      <c r="M7" s="147">
        <v>521.38</v>
      </c>
      <c r="N7" s="336">
        <f>+W7</f>
        <v>521.38</v>
      </c>
      <c r="O7" s="42"/>
      <c r="P7" s="222">
        <v>521.38</v>
      </c>
      <c r="Q7" s="20">
        <v>521.38</v>
      </c>
      <c r="R7" s="20">
        <v>521.38</v>
      </c>
      <c r="S7" s="336">
        <v>521.38</v>
      </c>
      <c r="T7" s="273">
        <v>521.38</v>
      </c>
      <c r="U7" s="79">
        <v>521.38</v>
      </c>
      <c r="V7" s="79">
        <v>521.38</v>
      </c>
      <c r="W7" s="860">
        <v>521.38</v>
      </c>
      <c r="X7" s="13"/>
      <c r="Y7" s="222">
        <v>521.38</v>
      </c>
      <c r="Z7" s="20">
        <v>521.38</v>
      </c>
      <c r="AA7" s="20">
        <v>521.38</v>
      </c>
      <c r="AB7" s="336">
        <v>521.38</v>
      </c>
      <c r="AC7" s="273">
        <f>+T7</f>
        <v>521.38</v>
      </c>
      <c r="AD7" s="79">
        <f>+U7</f>
        <v>521.38</v>
      </c>
      <c r="AE7" s="79">
        <f>+V7</f>
        <v>521.38</v>
      </c>
      <c r="AF7" s="841">
        <f>+W7</f>
        <v>521.38</v>
      </c>
      <c r="AG7" s="101"/>
      <c r="AH7" s="8"/>
      <c r="AI7" s="8"/>
    </row>
    <row r="8" spans="1:35" customHeight="1" ht="15.75" s="35" customFormat="1">
      <c r="B8" s="512" t="s">
        <v>113</v>
      </c>
      <c r="C8" s="334" t="s">
        <v>111</v>
      </c>
      <c r="D8" s="163" t="s">
        <v>111</v>
      </c>
      <c r="E8" s="163" t="s">
        <v>111</v>
      </c>
      <c r="F8" s="163" t="s">
        <v>111</v>
      </c>
      <c r="G8" s="186">
        <v>40</v>
      </c>
      <c r="H8" s="186">
        <v>70</v>
      </c>
      <c r="I8" s="186">
        <v>90</v>
      </c>
      <c r="J8" s="186">
        <v>100</v>
      </c>
      <c r="K8" s="186">
        <v>144</v>
      </c>
      <c r="L8" s="186">
        <v>144</v>
      </c>
      <c r="M8" s="186">
        <v>221</v>
      </c>
      <c r="N8" s="261">
        <f>+W8</f>
        <v>270.5</v>
      </c>
      <c r="O8" s="42"/>
      <c r="P8" s="520">
        <v>144</v>
      </c>
      <c r="Q8" s="210">
        <v>181.2</v>
      </c>
      <c r="R8" s="210">
        <v>181.2</v>
      </c>
      <c r="S8" s="336">
        <v>221</v>
      </c>
      <c r="T8" s="273">
        <v>221</v>
      </c>
      <c r="U8" s="79">
        <v>270.5</v>
      </c>
      <c r="V8" s="79">
        <v>270.5</v>
      </c>
      <c r="W8" s="860">
        <v>270.5</v>
      </c>
      <c r="X8" s="13"/>
      <c r="Y8" s="520">
        <v>144</v>
      </c>
      <c r="Z8" s="210">
        <v>181.2</v>
      </c>
      <c r="AA8" s="210">
        <v>181.2</v>
      </c>
      <c r="AB8" s="336">
        <v>221</v>
      </c>
      <c r="AC8" s="273">
        <f>+T8</f>
        <v>221</v>
      </c>
      <c r="AD8" s="79">
        <f>+U8</f>
        <v>270.5</v>
      </c>
      <c r="AE8" s="79">
        <f>+V8</f>
        <v>270.5</v>
      </c>
      <c r="AF8" s="841">
        <f>+W8</f>
        <v>270.5</v>
      </c>
      <c r="AG8" s="101"/>
      <c r="AH8" s="8"/>
      <c r="AI8" s="8"/>
    </row>
    <row r="9" spans="1:35" customHeight="1" ht="15.75" s="53" customFormat="1">
      <c r="B9" s="513" t="s">
        <v>177</v>
      </c>
      <c r="C9" s="521">
        <v>232</v>
      </c>
      <c r="D9" s="430">
        <v>277.25</v>
      </c>
      <c r="E9" s="430">
        <v>551.25</v>
      </c>
      <c r="F9" s="430">
        <v>837.85</v>
      </c>
      <c r="G9" s="430">
        <v>950.63</v>
      </c>
      <c r="H9" s="430">
        <v>1353.28</v>
      </c>
      <c r="I9" s="430">
        <v>1412.97</v>
      </c>
      <c r="J9" s="430">
        <v>1523.47</v>
      </c>
      <c r="K9" s="430">
        <v>1541.47</v>
      </c>
      <c r="L9" s="430">
        <v>1563.87</v>
      </c>
      <c r="M9" s="430">
        <v>1651.87</v>
      </c>
      <c r="N9" s="522">
        <f>+W9</f>
        <v>1262.68</v>
      </c>
      <c r="O9" s="46"/>
      <c r="P9" s="521">
        <v>1563.87</v>
      </c>
      <c r="Q9" s="430">
        <v>1601.07</v>
      </c>
      <c r="R9" s="430">
        <v>1612.07</v>
      </c>
      <c r="S9" s="522">
        <v>1651.87</v>
      </c>
      <c r="T9" s="530">
        <v>1666.87</v>
      </c>
      <c r="U9" s="434">
        <v>1720.77</v>
      </c>
      <c r="V9" s="434">
        <v>1262.68</v>
      </c>
      <c r="W9" s="994">
        <v>1262.68</v>
      </c>
      <c r="X9" s="16"/>
      <c r="Y9" s="521">
        <v>1563.87</v>
      </c>
      <c r="Z9" s="430">
        <v>1601.07</v>
      </c>
      <c r="AA9" s="430">
        <v>1612.07</v>
      </c>
      <c r="AB9" s="522">
        <v>1651.87</v>
      </c>
      <c r="AC9" s="530">
        <f>+T9</f>
        <v>1666.87</v>
      </c>
      <c r="AD9" s="434">
        <f>+U9</f>
        <v>1720.77</v>
      </c>
      <c r="AE9" s="434">
        <f>+V9</f>
        <v>1262.68</v>
      </c>
      <c r="AF9" s="995">
        <f>+W9</f>
        <v>1262.68</v>
      </c>
      <c r="AG9" s="101"/>
      <c r="AH9" s="11"/>
      <c r="AI9" s="11"/>
    </row>
    <row r="10" spans="1:35">
      <c r="AG10" s="101"/>
    </row>
    <row r="11" spans="1:35" customHeight="1" ht="15.75" s="7" customFormat="1">
      <c r="B11" s="439" t="s">
        <v>201</v>
      </c>
      <c r="C11" s="426">
        <v>2008</v>
      </c>
      <c r="D11" s="426">
        <v>2009</v>
      </c>
      <c r="E11" s="426">
        <v>2010</v>
      </c>
      <c r="F11" s="511">
        <v>2011</v>
      </c>
      <c r="G11" s="511">
        <v>2012</v>
      </c>
      <c r="H11" s="511">
        <v>2013</v>
      </c>
      <c r="I11" s="511">
        <v>2014</v>
      </c>
      <c r="J11" s="511">
        <v>2015</v>
      </c>
      <c r="K11" s="511">
        <v>2016</v>
      </c>
      <c r="L11" s="511">
        <v>2017</v>
      </c>
      <c r="M11" s="511">
        <v>2018</v>
      </c>
      <c r="N11" s="993">
        <v>2019</v>
      </c>
      <c r="P11" s="570" t="str">
        <f>P2</f>
        <v>1Q18</v>
      </c>
      <c r="Q11" s="571" t="str">
        <f>Q2</f>
        <v>1H18</v>
      </c>
      <c r="R11" s="571" t="str">
        <f>R2</f>
        <v>9M18</v>
      </c>
      <c r="S11" s="572" t="str">
        <f>S2</f>
        <v>YE18</v>
      </c>
      <c r="T11" s="570" t="str">
        <f>T2</f>
        <v>1Q19</v>
      </c>
      <c r="U11" s="571" t="str">
        <f>U2</f>
        <v>1H19</v>
      </c>
      <c r="V11" s="571" t="str">
        <f>V2</f>
        <v>9M19</v>
      </c>
      <c r="W11" s="1096" t="str">
        <f>W2</f>
        <v>YE19</v>
      </c>
      <c r="Y11" s="570" t="str">
        <f>Y2</f>
        <v>1Q18</v>
      </c>
      <c r="Z11" s="571" t="str">
        <f>Z2</f>
        <v>2Q18</v>
      </c>
      <c r="AA11" s="571" t="str">
        <f>AA2</f>
        <v>3Q18</v>
      </c>
      <c r="AB11" s="573" t="str">
        <f>AB2</f>
        <v>4Q18</v>
      </c>
      <c r="AC11" s="570" t="str">
        <f>AC2</f>
        <v>1Q19</v>
      </c>
      <c r="AD11" s="571" t="str">
        <f>AD2</f>
        <v>2Q19</v>
      </c>
      <c r="AE11" s="571" t="str">
        <f>AE2</f>
        <v>3Q19</v>
      </c>
      <c r="AF11" s="1095" t="str">
        <f>AF2</f>
        <v>4Q19</v>
      </c>
      <c r="AG11" s="101"/>
    </row>
    <row r="12" spans="1:35" customHeight="1" ht="15.75" s="35" customFormat="1">
      <c r="B12" s="482"/>
      <c r="C12" s="75"/>
      <c r="D12" s="8"/>
      <c r="E12" s="8"/>
      <c r="F12" s="8"/>
      <c r="G12" s="8"/>
      <c r="H12" s="8"/>
      <c r="I12" s="8"/>
      <c r="J12" s="8"/>
      <c r="K12" s="8"/>
      <c r="L12" s="8"/>
      <c r="M12" s="8"/>
      <c r="N12" s="305"/>
      <c r="O12" s="8"/>
      <c r="P12" s="222"/>
      <c r="Q12" s="20"/>
      <c r="R12" s="20"/>
      <c r="S12" s="336"/>
      <c r="T12" s="388"/>
      <c r="U12" s="9"/>
      <c r="V12" s="9"/>
      <c r="W12" s="255"/>
      <c r="X12" s="13"/>
      <c r="Y12" s="222"/>
      <c r="Z12" s="20"/>
      <c r="AA12" s="20"/>
      <c r="AB12" s="336"/>
      <c r="AC12" s="9"/>
      <c r="AD12" s="9"/>
      <c r="AE12" s="9"/>
      <c r="AF12" s="465"/>
      <c r="AG12" s="101"/>
      <c r="AH12" s="8"/>
      <c r="AI12" s="8"/>
    </row>
    <row r="13" spans="1:35" customHeight="1" ht="15.75" s="35" customFormat="1">
      <c r="B13" s="483" t="s">
        <v>108</v>
      </c>
      <c r="C13" s="334">
        <v>0.2282</v>
      </c>
      <c r="D13" s="163">
        <v>0.2321</v>
      </c>
      <c r="E13" s="163">
        <v>0.23479495921783</v>
      </c>
      <c r="F13" s="163">
        <v>0.23479495921783</v>
      </c>
      <c r="G13" s="163">
        <v>0.25633457953444</v>
      </c>
      <c r="H13" s="163">
        <v>0.2508</v>
      </c>
      <c r="I13" s="163">
        <v>0.24375004614671</v>
      </c>
      <c r="J13" s="163">
        <v>0.26117004880807</v>
      </c>
      <c r="K13" s="163">
        <v>0.23334790222108</v>
      </c>
      <c r="L13" s="163">
        <v>0.23014291338296</v>
      </c>
      <c r="M13" s="163">
        <v>0.22911527155007</v>
      </c>
      <c r="N13" s="1039">
        <f>+W13</f>
        <v>0.2191125190511</v>
      </c>
      <c r="O13" s="42"/>
      <c r="P13" s="334">
        <v>0.3661746425927</v>
      </c>
      <c r="Q13" s="163">
        <v>0.27016341191186</v>
      </c>
      <c r="R13" s="163">
        <v>0.22228082185552</v>
      </c>
      <c r="S13" s="523">
        <v>0.22911527155007</v>
      </c>
      <c r="T13" s="346">
        <v>0.24662571040345</v>
      </c>
      <c r="U13" s="83">
        <v>0.21084147352455</v>
      </c>
      <c r="V13" s="83">
        <v>0.21024272299055</v>
      </c>
      <c r="W13" s="870">
        <v>0.2191125190511</v>
      </c>
      <c r="X13" s="29"/>
      <c r="Y13" s="334">
        <v>0.3661746425927</v>
      </c>
      <c r="Z13" s="163">
        <v>0.17525121088624</v>
      </c>
      <c r="AA13" s="163">
        <v>0.12875406386138</v>
      </c>
      <c r="AB13" s="523">
        <v>0.24950051584799</v>
      </c>
      <c r="AC13" s="83">
        <v>0.24662571040345</v>
      </c>
      <c r="AD13" s="83">
        <v>0.17546685474179</v>
      </c>
      <c r="AE13" s="83">
        <v>0.19576853087304</v>
      </c>
      <c r="AF13" s="845">
        <v>0.39088537499587</v>
      </c>
      <c r="AG13" s="101"/>
      <c r="AH13" s="8"/>
      <c r="AI13" s="8"/>
    </row>
    <row r="14" spans="1:35" customHeight="1" ht="15.75" s="35" customFormat="1">
      <c r="B14" s="483" t="s">
        <v>109</v>
      </c>
      <c r="C14" s="334" t="s">
        <v>111</v>
      </c>
      <c r="D14" s="163">
        <v>0.2279</v>
      </c>
      <c r="E14" s="163">
        <v>0.2336759124299</v>
      </c>
      <c r="F14" s="163">
        <v>0.2336759124299</v>
      </c>
      <c r="G14" s="163">
        <v>0.24522801284433</v>
      </c>
      <c r="H14" s="163">
        <v>0.2326</v>
      </c>
      <c r="I14" s="163">
        <v>0.22373413451468</v>
      </c>
      <c r="J14" s="163">
        <v>0.24640363678728</v>
      </c>
      <c r="K14" s="163">
        <v>0.20626641378355</v>
      </c>
      <c r="L14" s="163">
        <v>0.2086185932133</v>
      </c>
      <c r="M14" s="163">
        <v>0.20860131992919</v>
      </c>
      <c r="N14" s="1039">
        <f>+W14</f>
        <v>0.22189836795952</v>
      </c>
      <c r="O14" s="42"/>
      <c r="P14" s="334">
        <v>0.32507700883911</v>
      </c>
      <c r="Q14" s="163">
        <v>0.23223879491636</v>
      </c>
      <c r="R14" s="163">
        <v>0.19205716016977</v>
      </c>
      <c r="S14" s="523">
        <v>0.20860131992919</v>
      </c>
      <c r="T14" s="346">
        <v>0.29841919642168</v>
      </c>
      <c r="U14" s="83">
        <v>0.22189836795952</v>
      </c>
      <c r="V14" s="83">
        <v>0.22189836795952</v>
      </c>
      <c r="W14" s="870">
        <v>0.22189836795952</v>
      </c>
      <c r="X14" s="29"/>
      <c r="Y14" s="334">
        <v>0.32507700883911</v>
      </c>
      <c r="Z14" s="163">
        <v>0.14046328948632</v>
      </c>
      <c r="AA14" s="163">
        <v>0.11299373484989</v>
      </c>
      <c r="AB14" s="523">
        <v>0.25766460222163</v>
      </c>
      <c r="AC14" s="83">
        <v>0.29841919642168</v>
      </c>
      <c r="AD14" s="83">
        <v>0.14625346473158</v>
      </c>
      <c r="AE14" s="83">
        <v>0</v>
      </c>
      <c r="AF14" s="845"/>
      <c r="AG14" s="101"/>
      <c r="AH14" s="8"/>
      <c r="AI14" s="8"/>
    </row>
    <row r="15" spans="1:35" customHeight="1" ht="15.75" s="35" customFormat="1">
      <c r="B15" s="483" t="s">
        <v>110</v>
      </c>
      <c r="C15" s="334" t="s">
        <v>111</v>
      </c>
      <c r="D15" s="163" t="s">
        <v>111</v>
      </c>
      <c r="E15" s="163">
        <v>0.27411479092989</v>
      </c>
      <c r="F15" s="163">
        <v>0.27411479092989</v>
      </c>
      <c r="G15" s="163">
        <v>0.26072696289905</v>
      </c>
      <c r="H15" s="163">
        <v>0.2439</v>
      </c>
      <c r="I15" s="163">
        <v>0.24181050925134</v>
      </c>
      <c r="J15" s="163">
        <v>0.27939169925619</v>
      </c>
      <c r="K15" s="163">
        <v>0.2513446692448</v>
      </c>
      <c r="L15" s="163">
        <v>0.29861856724236</v>
      </c>
      <c r="M15" s="163">
        <v>0.25097668108628</v>
      </c>
      <c r="N15" s="1039">
        <f>+W15</f>
        <v>0.2998629541085</v>
      </c>
      <c r="O15" s="42"/>
      <c r="P15" s="334">
        <v>0.28656636589685</v>
      </c>
      <c r="Q15" s="163">
        <v>0.25823565650935</v>
      </c>
      <c r="R15" s="163">
        <v>0.22905478764702</v>
      </c>
      <c r="S15" s="523">
        <v>0.25097668108628</v>
      </c>
      <c r="T15" s="346">
        <v>0.40105343471526</v>
      </c>
      <c r="U15" s="83">
        <v>0.32250585697493</v>
      </c>
      <c r="V15" s="83">
        <v>0.28299641400305</v>
      </c>
      <c r="W15" s="870">
        <v>0.2998629541085</v>
      </c>
      <c r="X15" s="29"/>
      <c r="Y15" s="334">
        <v>0.28656636589685</v>
      </c>
      <c r="Z15" s="163">
        <v>0.23022924553517</v>
      </c>
      <c r="AA15" s="163">
        <v>0.17184423431974</v>
      </c>
      <c r="AB15" s="523">
        <v>0.3159881450612</v>
      </c>
      <c r="AC15" s="83">
        <v>0.40105343471526</v>
      </c>
      <c r="AD15" s="83">
        <v>0.24485740443767</v>
      </c>
      <c r="AE15" s="83">
        <v>0.20528377323001</v>
      </c>
      <c r="AF15" s="845">
        <v>0.34988228603733</v>
      </c>
      <c r="AG15" s="101"/>
      <c r="AH15" s="8"/>
      <c r="AI15" s="8"/>
    </row>
    <row r="16" spans="1:35" customHeight="1" ht="15.75" s="35" customFormat="1">
      <c r="B16" s="483" t="s">
        <v>112</v>
      </c>
      <c r="C16" s="334" t="s">
        <v>111</v>
      </c>
      <c r="D16" s="163" t="s">
        <v>111</v>
      </c>
      <c r="E16" s="163" t="s">
        <v>111</v>
      </c>
      <c r="F16" s="163">
        <v>0.16128821412003</v>
      </c>
      <c r="G16" s="163">
        <v>0.20874095832644</v>
      </c>
      <c r="H16" s="163">
        <v>0.2419</v>
      </c>
      <c r="I16" s="163">
        <v>0.21999751114613</v>
      </c>
      <c r="J16" s="163">
        <v>0.26252176772552</v>
      </c>
      <c r="K16" s="163">
        <v>0.24962003973526</v>
      </c>
      <c r="L16" s="163">
        <v>0.28347956779085</v>
      </c>
      <c r="M16" s="163">
        <v>0.2317929702628</v>
      </c>
      <c r="N16" s="1039">
        <f>+W16</f>
        <v>0.25190462271622</v>
      </c>
      <c r="O16" s="42"/>
      <c r="P16" s="334">
        <v>0.30191927945666</v>
      </c>
      <c r="Q16" s="163">
        <v>0.25989252454743</v>
      </c>
      <c r="R16" s="163">
        <v>0.2271537577093</v>
      </c>
      <c r="S16" s="523">
        <v>0.2317929702628</v>
      </c>
      <c r="T16" s="346">
        <v>0.31645625103906</v>
      </c>
      <c r="U16" s="83">
        <v>0.27632239763428</v>
      </c>
      <c r="V16" s="83">
        <v>0.24491087813825</v>
      </c>
      <c r="W16" s="870">
        <v>0.25190462271622</v>
      </c>
      <c r="X16" s="29"/>
      <c r="Y16" s="334">
        <v>0.30191927945666</v>
      </c>
      <c r="Z16" s="163">
        <v>0.21836866486474</v>
      </c>
      <c r="AA16" s="163">
        <v>0.16275861985695</v>
      </c>
      <c r="AB16" s="523">
        <v>0.24555099716998</v>
      </c>
      <c r="AC16" s="83">
        <v>0.31645625103906</v>
      </c>
      <c r="AD16" s="83">
        <v>0.23664795189211</v>
      </c>
      <c r="AE16" s="83">
        <v>0.18312312961533</v>
      </c>
      <c r="AF16" s="845">
        <v>0.27264523871001</v>
      </c>
      <c r="AG16" s="101"/>
      <c r="AH16" s="8"/>
      <c r="AI16" s="8"/>
    </row>
    <row r="17" spans="1:35" customHeight="1" ht="15.75" s="35" customFormat="1">
      <c r="B17" s="483" t="s">
        <v>113</v>
      </c>
      <c r="C17" s="334" t="s">
        <v>111</v>
      </c>
      <c r="D17" s="163" t="s">
        <v>111</v>
      </c>
      <c r="E17" s="163" t="s">
        <v>111</v>
      </c>
      <c r="F17" s="163" t="s">
        <v>111</v>
      </c>
      <c r="G17" s="163">
        <v>0</v>
      </c>
      <c r="H17" s="163">
        <v>0.2491</v>
      </c>
      <c r="I17" s="163">
        <v>0.26232804515541</v>
      </c>
      <c r="J17" s="163">
        <v>0.28025004280497</v>
      </c>
      <c r="K17" s="163">
        <v>0.27804480377344</v>
      </c>
      <c r="L17" s="163">
        <v>0.27140889957527</v>
      </c>
      <c r="M17" s="163">
        <v>0.26744714759963</v>
      </c>
      <c r="N17" s="1039">
        <f>+W17</f>
        <v>0.26989699421817</v>
      </c>
      <c r="O17" s="42"/>
      <c r="P17" s="334">
        <v>0.34443341181617</v>
      </c>
      <c r="Q17" s="163">
        <v>0.28873157713637</v>
      </c>
      <c r="R17" s="163">
        <v>0.26402476317067</v>
      </c>
      <c r="S17" s="523">
        <v>0.26744714759963</v>
      </c>
      <c r="T17" s="346">
        <v>0.40818523297836</v>
      </c>
      <c r="U17" s="83">
        <v>0.31701215944008</v>
      </c>
      <c r="V17" s="83">
        <v>0.27446365066663</v>
      </c>
      <c r="W17" s="996">
        <v>0.26989699421817</v>
      </c>
      <c r="X17" s="29"/>
      <c r="Y17" s="334">
        <v>0.34443341181617</v>
      </c>
      <c r="Z17" s="163">
        <v>0.23366735503304</v>
      </c>
      <c r="AA17" s="163">
        <v>0.21542798189664</v>
      </c>
      <c r="AB17" s="523">
        <v>0.27899828067476</v>
      </c>
      <c r="AC17" s="83">
        <v>0.40818523297836</v>
      </c>
      <c r="AD17" s="83">
        <v>0.22688273372162</v>
      </c>
      <c r="AE17" s="83">
        <v>0.19077335465073</v>
      </c>
      <c r="AF17" s="997">
        <v>0.27108079981026</v>
      </c>
      <c r="AG17" s="101"/>
      <c r="AH17" s="8"/>
      <c r="AI17" s="8"/>
    </row>
    <row r="18" spans="1:35" s="53" customFormat="1">
      <c r="B18" s="197" t="s">
        <v>202</v>
      </c>
      <c r="C18" s="533">
        <v>0.22820470564715</v>
      </c>
      <c r="D18" s="198">
        <v>0.232</v>
      </c>
      <c r="E18" s="198">
        <v>0.24233249317457</v>
      </c>
      <c r="F18" s="198">
        <v>0.22962340973086</v>
      </c>
      <c r="G18" s="198">
        <v>0.24182175363655</v>
      </c>
      <c r="H18" s="198">
        <v>0.245</v>
      </c>
      <c r="I18" s="198">
        <v>0.2359153271946</v>
      </c>
      <c r="J18" s="198">
        <v>0.26723553714402</v>
      </c>
      <c r="K18" s="198">
        <v>0.24611924589931</v>
      </c>
      <c r="L18" s="198">
        <v>0.26943689926307</v>
      </c>
      <c r="M18" s="198">
        <v>0.23846926283237</v>
      </c>
      <c r="N18" s="1133">
        <f>+W18</f>
        <v>0.26284381470313</v>
      </c>
      <c r="O18" s="46"/>
      <c r="P18" s="524">
        <v>0.31949902463488</v>
      </c>
      <c r="Q18" s="518">
        <v>0.26353298569107</v>
      </c>
      <c r="R18" s="518">
        <v>0.2282080586134</v>
      </c>
      <c r="S18" s="525">
        <v>0.23846926283237</v>
      </c>
      <c r="T18" s="531">
        <v>0.33024956942778</v>
      </c>
      <c r="U18" s="519">
        <v>0.27382082401196</v>
      </c>
      <c r="V18" s="519">
        <v>0.25207199257432</v>
      </c>
      <c r="W18" s="998">
        <v>0.26284381470313</v>
      </c>
      <c r="X18" s="162"/>
      <c r="Y18" s="524">
        <v>0.31949902463488</v>
      </c>
      <c r="Z18" s="518">
        <v>0.2082148767949</v>
      </c>
      <c r="AA18" s="518">
        <v>0.15890412536348</v>
      </c>
      <c r="AB18" s="525">
        <v>0.26903940552008</v>
      </c>
      <c r="AC18" s="519">
        <v>0.33024956942778</v>
      </c>
      <c r="AD18" s="519">
        <v>0.21803801203725</v>
      </c>
      <c r="AE18" s="519">
        <v>0.192717512715</v>
      </c>
      <c r="AF18" s="999">
        <v>0.30343643005437</v>
      </c>
      <c r="AG18" s="101"/>
      <c r="AH18" s="11"/>
      <c r="AI18" s="11"/>
    </row>
    <row r="19" spans="1:35">
      <c r="N19" s="13"/>
      <c r="O19" s="13"/>
      <c r="W19" s="13"/>
      <c r="AF19" s="13"/>
      <c r="AG19" s="101"/>
    </row>
    <row r="20" spans="1:35" customHeight="1" ht="15.75" s="7" customFormat="1">
      <c r="B20" s="439" t="s">
        <v>199</v>
      </c>
      <c r="C20" s="426">
        <v>2008</v>
      </c>
      <c r="D20" s="426">
        <v>2009</v>
      </c>
      <c r="E20" s="426">
        <v>2010</v>
      </c>
      <c r="F20" s="511">
        <v>2011</v>
      </c>
      <c r="G20" s="511">
        <v>2012</v>
      </c>
      <c r="H20" s="511">
        <v>2013</v>
      </c>
      <c r="I20" s="511">
        <v>2014</v>
      </c>
      <c r="J20" s="511">
        <v>2015</v>
      </c>
      <c r="K20" s="511">
        <v>2016</v>
      </c>
      <c r="L20" s="511">
        <v>2017</v>
      </c>
      <c r="M20" s="993">
        <v>2018</v>
      </c>
      <c r="N20" s="993">
        <v>2019</v>
      </c>
      <c r="P20" s="570" t="str">
        <f>P2</f>
        <v>1Q18</v>
      </c>
      <c r="Q20" s="571" t="str">
        <f>Q2</f>
        <v>1H18</v>
      </c>
      <c r="R20" s="571" t="str">
        <f>R2</f>
        <v>9M18</v>
      </c>
      <c r="S20" s="572" t="str">
        <f>S2</f>
        <v>YE18</v>
      </c>
      <c r="T20" s="570" t="str">
        <f>T2</f>
        <v>1Q19</v>
      </c>
      <c r="U20" s="571" t="str">
        <f>U2</f>
        <v>1H19</v>
      </c>
      <c r="V20" s="571" t="str">
        <f>V2</f>
        <v>9M19</v>
      </c>
      <c r="W20" s="1096" t="str">
        <f>W2</f>
        <v>YE19</v>
      </c>
      <c r="Y20" s="570" t="str">
        <f>Y2</f>
        <v>1Q18</v>
      </c>
      <c r="Z20" s="571" t="str">
        <f>Z2</f>
        <v>2Q18</v>
      </c>
      <c r="AA20" s="571" t="str">
        <f>AA2</f>
        <v>3Q18</v>
      </c>
      <c r="AB20" s="573" t="str">
        <f>AB2</f>
        <v>4Q18</v>
      </c>
      <c r="AC20" s="570" t="str">
        <f>AC2</f>
        <v>1Q19</v>
      </c>
      <c r="AD20" s="571" t="str">
        <f>AD2</f>
        <v>2Q19</v>
      </c>
      <c r="AE20" s="571" t="str">
        <f>AE2</f>
        <v>3Q19</v>
      </c>
      <c r="AF20" s="1095" t="str">
        <f>AF2</f>
        <v>4Q19</v>
      </c>
      <c r="AG20" s="101"/>
    </row>
    <row r="21" spans="1:35" customHeight="1" ht="17.25" s="35" customFormat="1">
      <c r="B21" s="482"/>
      <c r="C21" s="304"/>
      <c r="D21" s="8"/>
      <c r="E21" s="8"/>
      <c r="F21" s="8"/>
      <c r="G21" s="8"/>
      <c r="H21" s="8"/>
      <c r="I21" s="8"/>
      <c r="J21" s="8"/>
      <c r="K21" s="8"/>
      <c r="L21" s="8"/>
      <c r="M21" s="8"/>
      <c r="N21" s="305"/>
      <c r="O21" s="8"/>
      <c r="P21" s="257"/>
      <c r="Q21" s="181"/>
      <c r="R21" s="181"/>
      <c r="S21" s="526"/>
      <c r="T21" s="388"/>
      <c r="U21" s="9"/>
      <c r="V21" s="9"/>
      <c r="W21" s="255"/>
      <c r="X21" s="13"/>
      <c r="Y21" s="257"/>
      <c r="Z21" s="181"/>
      <c r="AA21" s="181"/>
      <c r="AB21" s="526"/>
      <c r="AC21" s="9"/>
      <c r="AD21" s="9"/>
      <c r="AE21" s="9"/>
      <c r="AF21" s="465"/>
      <c r="AG21" s="101"/>
      <c r="AH21" s="8"/>
      <c r="AI21" s="8"/>
    </row>
    <row r="22" spans="1:35" customHeight="1" ht="15.75" s="35" customFormat="1">
      <c r="B22" s="483" t="s">
        <v>108</v>
      </c>
      <c r="C22" s="330">
        <v>238.043911</v>
      </c>
      <c r="D22" s="147">
        <v>346.171463</v>
      </c>
      <c r="E22" s="147">
        <v>488.65254028</v>
      </c>
      <c r="F22" s="147">
        <v>588.65866984456</v>
      </c>
      <c r="G22" s="147">
        <v>692.77372372892</v>
      </c>
      <c r="H22" s="147">
        <v>689.43788821435</v>
      </c>
      <c r="I22" s="147">
        <v>694.63279658145</v>
      </c>
      <c r="J22" s="147">
        <v>784.94430458642</v>
      </c>
      <c r="K22" s="147">
        <v>776.65163428763</v>
      </c>
      <c r="L22" s="147">
        <v>807.85694217967</v>
      </c>
      <c r="M22" s="147">
        <v>829.17885195334</v>
      </c>
      <c r="N22" s="534">
        <f>+W22</f>
        <v>465.00287226283</v>
      </c>
      <c r="O22" s="42"/>
      <c r="P22" s="222">
        <v>323.99218409332</v>
      </c>
      <c r="Q22" s="20">
        <v>480.58052064474</v>
      </c>
      <c r="R22" s="20">
        <v>597.49729217624</v>
      </c>
      <c r="S22" s="336">
        <v>829.17885195334</v>
      </c>
      <c r="T22" s="273">
        <v>225.43712836333</v>
      </c>
      <c r="U22" s="79">
        <v>396.49930643083</v>
      </c>
      <c r="V22" s="79">
        <v>419.86676526283</v>
      </c>
      <c r="W22" s="860">
        <v>465.00287226283</v>
      </c>
      <c r="X22" s="13"/>
      <c r="Y22" s="222">
        <v>323.99218409332</v>
      </c>
      <c r="Z22" s="20">
        <v>156.58833655142</v>
      </c>
      <c r="AA22" s="20">
        <v>116.9167715315</v>
      </c>
      <c r="AB22" s="336">
        <v>231.6815597771</v>
      </c>
      <c r="AC22" s="79">
        <v>225.43712836333</v>
      </c>
      <c r="AD22" s="79">
        <v>171.0621780675</v>
      </c>
      <c r="AE22" s="79">
        <v>23.367458832</v>
      </c>
      <c r="AF22" s="841">
        <v>45.136107</v>
      </c>
      <c r="AG22" s="101"/>
      <c r="AH22" s="26"/>
      <c r="AI22" s="8"/>
    </row>
    <row r="23" spans="1:35" customHeight="1" ht="15.75" s="35" customFormat="1">
      <c r="B23" s="483" t="s">
        <v>109</v>
      </c>
      <c r="C23" s="330" t="s">
        <v>111</v>
      </c>
      <c r="D23" s="147">
        <v>79.42584243</v>
      </c>
      <c r="E23" s="147">
        <v>106.58376912</v>
      </c>
      <c r="F23" s="147">
        <v>116.6775313945</v>
      </c>
      <c r="G23" s="147">
        <v>122.78272306043</v>
      </c>
      <c r="H23" s="147">
        <v>116.16110859941</v>
      </c>
      <c r="I23" s="147">
        <v>129.22874383977</v>
      </c>
      <c r="J23" s="147">
        <v>152.28188281383</v>
      </c>
      <c r="K23" s="147">
        <v>127.84003097109</v>
      </c>
      <c r="L23" s="147">
        <v>128.88654539775</v>
      </c>
      <c r="M23" s="147">
        <v>128.91491154</v>
      </c>
      <c r="N23" s="534">
        <f>+W23</f>
        <v>68.45974938</v>
      </c>
      <c r="O23" s="42"/>
      <c r="P23" s="222">
        <v>49.51490104</v>
      </c>
      <c r="Q23" s="20">
        <v>71.15765324</v>
      </c>
      <c r="R23" s="20">
        <v>88.75918449</v>
      </c>
      <c r="S23" s="336">
        <v>128.91491154</v>
      </c>
      <c r="T23" s="273">
        <v>45.82253103</v>
      </c>
      <c r="U23" s="79">
        <v>68.45974938</v>
      </c>
      <c r="V23" s="79">
        <v>68.45974938</v>
      </c>
      <c r="W23" s="860">
        <v>68.45974938</v>
      </c>
      <c r="X23" s="13"/>
      <c r="Y23" s="222">
        <v>49.51490104</v>
      </c>
      <c r="Z23" s="20">
        <v>21.6427522</v>
      </c>
      <c r="AA23" s="20">
        <v>17.60153125</v>
      </c>
      <c r="AB23" s="336">
        <v>40.15572705</v>
      </c>
      <c r="AC23" s="79">
        <v>45.82253103</v>
      </c>
      <c r="AD23" s="79">
        <v>22.63721835</v>
      </c>
      <c r="AE23" s="79">
        <v>0</v>
      </c>
      <c r="AF23" s="841">
        <v>0</v>
      </c>
      <c r="AG23" s="101"/>
      <c r="AH23" s="26"/>
      <c r="AI23" s="8"/>
    </row>
    <row r="24" spans="1:35" customHeight="1" ht="15.75" s="35" customFormat="1">
      <c r="B24" s="483" t="s">
        <v>110</v>
      </c>
      <c r="C24" s="330" t="s">
        <v>111</v>
      </c>
      <c r="D24" s="147" t="s">
        <v>111</v>
      </c>
      <c r="E24" s="147">
        <v>193.82467</v>
      </c>
      <c r="F24" s="147">
        <v>376.201629</v>
      </c>
      <c r="G24" s="147">
        <v>435.142872</v>
      </c>
      <c r="H24" s="147">
        <v>540.62777199993</v>
      </c>
      <c r="I24" s="147">
        <v>793.166953</v>
      </c>
      <c r="J24" s="147">
        <v>950.810895</v>
      </c>
      <c r="K24" s="147">
        <v>950.74580989</v>
      </c>
      <c r="L24" s="147">
        <v>1093.4099557</v>
      </c>
      <c r="M24" s="147">
        <v>918.990083</v>
      </c>
      <c r="N24" s="534">
        <f>+W24</f>
        <v>1098.0021818</v>
      </c>
      <c r="O24" s="42"/>
      <c r="P24" s="520">
        <v>258.443202</v>
      </c>
      <c r="Q24" s="210">
        <v>468.622243</v>
      </c>
      <c r="R24" s="20">
        <v>627.224848</v>
      </c>
      <c r="S24" s="336">
        <v>918.990083</v>
      </c>
      <c r="T24" s="273">
        <v>361.9354848</v>
      </c>
      <c r="U24" s="79">
        <v>585.4687476</v>
      </c>
      <c r="V24" s="79">
        <v>774.9341344</v>
      </c>
      <c r="W24" s="860">
        <v>1098.0021818</v>
      </c>
      <c r="X24" s="13"/>
      <c r="Y24" s="330">
        <v>258.443202</v>
      </c>
      <c r="Z24" s="147">
        <v>210.179041</v>
      </c>
      <c r="AA24" s="147">
        <v>158.602605</v>
      </c>
      <c r="AB24" s="336">
        <v>291.765235</v>
      </c>
      <c r="AC24" s="79">
        <v>361.9354848</v>
      </c>
      <c r="AD24" s="79">
        <v>223.5332628</v>
      </c>
      <c r="AE24" s="79">
        <v>189.4653868</v>
      </c>
      <c r="AF24" s="841">
        <v>323.0680474</v>
      </c>
      <c r="AG24" s="101"/>
      <c r="AH24" s="26"/>
      <c r="AI24" s="8"/>
    </row>
    <row r="25" spans="1:35" customHeight="1" ht="15.75" s="35" customFormat="1">
      <c r="B25" s="483" t="s">
        <v>112</v>
      </c>
      <c r="C25" s="330" t="s">
        <v>111</v>
      </c>
      <c r="D25" s="147" t="s">
        <v>111</v>
      </c>
      <c r="E25" s="147">
        <v>15.014317</v>
      </c>
      <c r="F25" s="147">
        <v>244.768318</v>
      </c>
      <c r="G25" s="147">
        <v>476.398628</v>
      </c>
      <c r="H25" s="147">
        <v>702.38511319995</v>
      </c>
      <c r="I25" s="147">
        <v>712.24813</v>
      </c>
      <c r="J25" s="147">
        <v>1126.858263</v>
      </c>
      <c r="K25" s="147">
        <v>1143.276757</v>
      </c>
      <c r="L25" s="147">
        <v>1294.740183</v>
      </c>
      <c r="M25" s="147">
        <v>1058.665437</v>
      </c>
      <c r="N25" s="534">
        <f>+W25</f>
        <v>1150.51745</v>
      </c>
      <c r="O25" s="42"/>
      <c r="P25" s="520">
        <v>339.826</v>
      </c>
      <c r="Q25" s="210">
        <v>588.482151</v>
      </c>
      <c r="R25" s="20">
        <v>775.017663</v>
      </c>
      <c r="S25" s="336">
        <v>1058.665437</v>
      </c>
      <c r="T25" s="273">
        <v>356.23005775</v>
      </c>
      <c r="U25" s="79">
        <v>625.691544</v>
      </c>
      <c r="V25" s="79">
        <v>836.474005</v>
      </c>
      <c r="W25" s="860">
        <v>1150.51745</v>
      </c>
      <c r="X25" s="13"/>
      <c r="Y25" s="330">
        <v>339.826</v>
      </c>
      <c r="Z25" s="147">
        <v>248.656151</v>
      </c>
      <c r="AA25" s="147">
        <v>186.535512</v>
      </c>
      <c r="AB25" s="336">
        <v>283.647774</v>
      </c>
      <c r="AC25" s="79">
        <v>356.23005775</v>
      </c>
      <c r="AD25" s="79">
        <v>269.46148625</v>
      </c>
      <c r="AE25" s="79">
        <v>210.782461</v>
      </c>
      <c r="AF25" s="841">
        <v>314.043445</v>
      </c>
      <c r="AG25" s="101"/>
      <c r="AH25" s="26"/>
      <c r="AI25" s="8"/>
    </row>
    <row r="26" spans="1:35" customHeight="1" ht="15.75" s="35" customFormat="1">
      <c r="B26" s="483" t="s">
        <v>113</v>
      </c>
      <c r="C26" s="330" t="s">
        <v>111</v>
      </c>
      <c r="D26" s="147" t="s">
        <v>111</v>
      </c>
      <c r="E26" s="147" t="s">
        <v>111</v>
      </c>
      <c r="F26" s="147" t="s">
        <v>111</v>
      </c>
      <c r="G26" s="147" t="s">
        <v>111</v>
      </c>
      <c r="H26" s="147">
        <v>83.07335949998</v>
      </c>
      <c r="I26" s="147">
        <v>165.73559938</v>
      </c>
      <c r="J26" s="147">
        <v>209.610441968</v>
      </c>
      <c r="K26" s="147">
        <v>258.29234</v>
      </c>
      <c r="L26" s="147">
        <v>336.95592</v>
      </c>
      <c r="M26" s="147">
        <v>385.26619012533</v>
      </c>
      <c r="N26" s="534">
        <f>+W26</f>
        <v>550.9450315896</v>
      </c>
      <c r="O26" s="42"/>
      <c r="P26" s="520">
        <v>107.08297</v>
      </c>
      <c r="Q26" s="210">
        <v>190.115644</v>
      </c>
      <c r="R26" s="210">
        <v>274.227485</v>
      </c>
      <c r="S26" s="532">
        <v>385.26619012533</v>
      </c>
      <c r="T26" s="273">
        <v>185.77008029164</v>
      </c>
      <c r="U26" s="79">
        <v>290.45739029164</v>
      </c>
      <c r="V26" s="79">
        <v>387.96682551103</v>
      </c>
      <c r="W26" s="860">
        <v>550.9450315896</v>
      </c>
      <c r="X26" s="13"/>
      <c r="Y26" s="755">
        <v>107.08297</v>
      </c>
      <c r="Z26" s="756">
        <v>83.032674</v>
      </c>
      <c r="AA26" s="756">
        <v>84.111841</v>
      </c>
      <c r="AB26" s="757">
        <v>111.03870512533</v>
      </c>
      <c r="AC26" s="79">
        <v>185.77008029164</v>
      </c>
      <c r="AD26" s="79">
        <v>104.68731</v>
      </c>
      <c r="AE26" s="79">
        <v>97.50943521939</v>
      </c>
      <c r="AF26" s="841">
        <v>162.97820607857</v>
      </c>
      <c r="AG26" s="101"/>
      <c r="AH26" s="26"/>
      <c r="AI26" s="8"/>
    </row>
    <row r="27" spans="1:35" customHeight="1" ht="15.75" s="53" customFormat="1">
      <c r="B27" s="513" t="s">
        <v>181</v>
      </c>
      <c r="C27" s="535">
        <v>238.043911</v>
      </c>
      <c r="D27" s="514">
        <v>425.59730543</v>
      </c>
      <c r="E27" s="514">
        <v>804.0752964</v>
      </c>
      <c r="F27" s="514">
        <v>1326.3061482391</v>
      </c>
      <c r="G27" s="514">
        <v>1727.0979467893</v>
      </c>
      <c r="H27" s="514">
        <v>2131.6852415136</v>
      </c>
      <c r="I27" s="514">
        <v>2495.0122228012</v>
      </c>
      <c r="J27" s="514">
        <v>3224.5057873683</v>
      </c>
      <c r="K27" s="514">
        <v>3256.8065721487</v>
      </c>
      <c r="L27" s="514">
        <v>3661.8495462774</v>
      </c>
      <c r="M27" s="514">
        <v>3321.0154736187</v>
      </c>
      <c r="N27" s="536">
        <f>+W27</f>
        <v>3332.9272850324</v>
      </c>
      <c r="O27" s="46"/>
      <c r="P27" s="521">
        <v>1078.8592571333</v>
      </c>
      <c r="Q27" s="430">
        <v>1798.9582118847</v>
      </c>
      <c r="R27" s="430">
        <v>2362.7264726662</v>
      </c>
      <c r="S27" s="522">
        <v>3321.0154736187</v>
      </c>
      <c r="T27" s="530">
        <v>1175.195282235</v>
      </c>
      <c r="U27" s="434">
        <v>1966.5767377025</v>
      </c>
      <c r="V27" s="434">
        <v>2487.7014795539</v>
      </c>
      <c r="W27" s="994">
        <v>3332.9272850324</v>
      </c>
      <c r="X27" s="16"/>
      <c r="Y27" s="521">
        <v>1078.8592571333</v>
      </c>
      <c r="Z27" s="430">
        <v>720.09895475142</v>
      </c>
      <c r="AA27" s="430">
        <v>563.7682607815</v>
      </c>
      <c r="AB27" s="522">
        <v>958.28900095243</v>
      </c>
      <c r="AC27" s="434">
        <v>1175.195282235</v>
      </c>
      <c r="AD27" s="434">
        <v>791.3814554675</v>
      </c>
      <c r="AE27" s="434">
        <v>521.12474185139</v>
      </c>
      <c r="AF27" s="995">
        <v>845.22580547857</v>
      </c>
      <c r="AG27" s="101"/>
      <c r="AH27" s="11"/>
      <c r="AI27" s="11"/>
    </row>
    <row r="28" spans="1:35">
      <c r="P28" s="42"/>
      <c r="Q28" s="42"/>
      <c r="R28" s="42"/>
      <c r="S28" s="42"/>
      <c r="T28" s="42"/>
      <c r="U28" s="42"/>
      <c r="V28" s="42"/>
      <c r="W28" s="42"/>
      <c r="Y28" s="42"/>
      <c r="Z28" s="42"/>
      <c r="AA28" s="42"/>
      <c r="AB28" s="42"/>
      <c r="AC28" s="42"/>
      <c r="AD28" s="42"/>
      <c r="AE28" s="42"/>
      <c r="AF28" s="42"/>
      <c r="AG28" s="101"/>
    </row>
    <row r="29" spans="1:35" customHeight="1" ht="15.75" s="7" customFormat="1">
      <c r="B29" s="439" t="s">
        <v>51</v>
      </c>
      <c r="C29" s="426">
        <v>2008</v>
      </c>
      <c r="D29" s="426">
        <v>2009</v>
      </c>
      <c r="E29" s="426">
        <v>2010</v>
      </c>
      <c r="F29" s="511">
        <v>2011</v>
      </c>
      <c r="G29" s="511">
        <v>2012</v>
      </c>
      <c r="H29" s="511">
        <v>2013</v>
      </c>
      <c r="I29" s="511">
        <v>2014</v>
      </c>
      <c r="J29" s="511">
        <v>2015</v>
      </c>
      <c r="K29" s="511">
        <v>2016</v>
      </c>
      <c r="L29" s="511">
        <v>2017</v>
      </c>
      <c r="M29" s="511">
        <v>2018</v>
      </c>
      <c r="N29" s="993">
        <v>2019</v>
      </c>
      <c r="P29" s="570" t="str">
        <f>P2</f>
        <v>1Q18</v>
      </c>
      <c r="Q29" s="571" t="str">
        <f>Q2</f>
        <v>1H18</v>
      </c>
      <c r="R29" s="571" t="str">
        <f>R2</f>
        <v>9M18</v>
      </c>
      <c r="S29" s="572" t="str">
        <f>S2</f>
        <v>YE18</v>
      </c>
      <c r="T29" s="570" t="str">
        <f>T2</f>
        <v>1Q19</v>
      </c>
      <c r="U29" s="571" t="str">
        <f>U2</f>
        <v>1H19</v>
      </c>
      <c r="V29" s="571" t="str">
        <f>V2</f>
        <v>9M19</v>
      </c>
      <c r="W29" s="1096" t="str">
        <f>W2</f>
        <v>YE19</v>
      </c>
      <c r="Y29" s="570" t="str">
        <f>Y2</f>
        <v>1Q18</v>
      </c>
      <c r="Z29" s="571" t="str">
        <f>Z2</f>
        <v>2Q18</v>
      </c>
      <c r="AA29" s="571" t="str">
        <f>AA2</f>
        <v>3Q18</v>
      </c>
      <c r="AB29" s="573" t="str">
        <f>AB2</f>
        <v>4Q18</v>
      </c>
      <c r="AC29" s="570" t="str">
        <f>AC2</f>
        <v>1Q19</v>
      </c>
      <c r="AD29" s="571" t="str">
        <f>AD2</f>
        <v>2Q19</v>
      </c>
      <c r="AE29" s="571" t="str">
        <f>AE2</f>
        <v>3Q19</v>
      </c>
      <c r="AF29" s="1095" t="str">
        <f>AF2</f>
        <v>4Q19</v>
      </c>
      <c r="AG29" s="101"/>
    </row>
    <row r="30" spans="1:35" customHeight="1" ht="17.25" s="35" customFormat="1">
      <c r="B30" s="482"/>
      <c r="C30" s="75"/>
      <c r="D30" s="8"/>
      <c r="E30" s="8"/>
      <c r="F30" s="8"/>
      <c r="G30" s="8"/>
      <c r="H30" s="8"/>
      <c r="I30" s="8"/>
      <c r="J30" s="8"/>
      <c r="K30" s="8"/>
      <c r="L30" s="8"/>
      <c r="M30" s="8"/>
      <c r="N30" s="305"/>
      <c r="O30" s="8"/>
      <c r="P30" s="738"/>
      <c r="Q30" s="739"/>
      <c r="R30" s="739"/>
      <c r="S30" s="740"/>
      <c r="T30" s="741"/>
      <c r="U30" s="742"/>
      <c r="V30" s="743"/>
      <c r="W30" s="1087"/>
      <c r="X30" s="744"/>
      <c r="Y30" s="738"/>
      <c r="Z30" s="739"/>
      <c r="AA30" s="739"/>
      <c r="AB30" s="745"/>
      <c r="AC30" s="743"/>
      <c r="AD30" s="743"/>
      <c r="AE30" s="165"/>
      <c r="AF30" s="1088"/>
      <c r="AG30" s="101"/>
      <c r="AH30" s="8"/>
      <c r="AI30" s="8"/>
    </row>
    <row r="31" spans="1:35" customHeight="1" ht="15.75" s="35" customFormat="1">
      <c r="B31" s="483" t="s">
        <v>108</v>
      </c>
      <c r="C31" s="527">
        <v>70.693466352786</v>
      </c>
      <c r="D31" s="164">
        <v>86.616771960778</v>
      </c>
      <c r="E31" s="164">
        <v>83.901393833966</v>
      </c>
      <c r="F31" s="164">
        <v>86.80133452123</v>
      </c>
      <c r="G31" s="164">
        <v>88.844726094266</v>
      </c>
      <c r="H31" s="164">
        <v>90.155707862241</v>
      </c>
      <c r="I31" s="164">
        <v>90.404407393374</v>
      </c>
      <c r="J31" s="164">
        <v>90.874046234873</v>
      </c>
      <c r="K31" s="164">
        <v>90.423183377597</v>
      </c>
      <c r="L31" s="164">
        <v>90.411105585105</v>
      </c>
      <c r="M31" s="164">
        <v>90.318831480084</v>
      </c>
      <c r="N31" s="534">
        <f>+W31</f>
        <v>90.150724209509</v>
      </c>
      <c r="O31" s="42"/>
      <c r="P31" s="738">
        <v>90.550800886614</v>
      </c>
      <c r="Q31" s="739">
        <v>90.541290021493</v>
      </c>
      <c r="R31" s="739">
        <v>90.534241583193</v>
      </c>
      <c r="S31" s="740">
        <v>90.318831480084</v>
      </c>
      <c r="T31" s="746">
        <v>89.897073964701</v>
      </c>
      <c r="U31" s="747">
        <v>90.342774669646</v>
      </c>
      <c r="V31" s="747">
        <v>90.198175292605</v>
      </c>
      <c r="W31" s="1000">
        <v>90.150724209509</v>
      </c>
      <c r="X31" s="744"/>
      <c r="Y31" s="738">
        <v>90.550800886614</v>
      </c>
      <c r="Z31" s="739">
        <v>90.521611379238</v>
      </c>
      <c r="AA31" s="739">
        <v>90.505135828388</v>
      </c>
      <c r="AB31" s="745">
        <v>89.960703002833</v>
      </c>
      <c r="AC31" s="747">
        <v>89.897073964701</v>
      </c>
      <c r="AD31" s="747">
        <v>90.930148733051</v>
      </c>
      <c r="AE31" s="747">
        <v>87.744611523888</v>
      </c>
      <c r="AF31" s="1001">
        <v>89.709303039185</v>
      </c>
      <c r="AG31" s="101"/>
      <c r="AH31" s="8"/>
      <c r="AI31" s="8"/>
    </row>
    <row r="32" spans="1:35" customHeight="1" ht="15.75" s="35" customFormat="1">
      <c r="B32" s="483" t="s">
        <v>109</v>
      </c>
      <c r="C32" s="527" t="s">
        <v>111</v>
      </c>
      <c r="D32" s="164">
        <v>103.11054827297</v>
      </c>
      <c r="E32" s="164">
        <v>111.9956327174</v>
      </c>
      <c r="F32" s="164">
        <v>112.00040640215</v>
      </c>
      <c r="G32" s="164">
        <v>112.00000105253</v>
      </c>
      <c r="H32" s="164">
        <v>111.99989101344</v>
      </c>
      <c r="I32" s="164">
        <v>110.36144513983</v>
      </c>
      <c r="J32" s="164">
        <v>108.60767715765</v>
      </c>
      <c r="K32" s="164">
        <v>105.82550215296</v>
      </c>
      <c r="L32" s="164">
        <v>105.38110260535</v>
      </c>
      <c r="M32" s="164">
        <v>103.76051148777</v>
      </c>
      <c r="N32" s="534">
        <f>+W32</f>
        <v>105.58728303857</v>
      </c>
      <c r="O32" s="42"/>
      <c r="P32" s="738">
        <v>104.28178184748</v>
      </c>
      <c r="Q32" s="739">
        <v>104.34240029006</v>
      </c>
      <c r="R32" s="739">
        <v>104.70614983149</v>
      </c>
      <c r="S32" s="740">
        <v>103.76051148777</v>
      </c>
      <c r="T32" s="746">
        <v>106.85311352298</v>
      </c>
      <c r="U32" s="747">
        <v>105.58728303857</v>
      </c>
      <c r="V32" s="747">
        <v>105.58728303857</v>
      </c>
      <c r="W32" s="1000">
        <v>105.58728303857</v>
      </c>
      <c r="X32" s="744"/>
      <c r="Y32" s="738">
        <v>104.28178184748</v>
      </c>
      <c r="Z32" s="739">
        <v>104.48103661455</v>
      </c>
      <c r="AA32" s="739">
        <v>106.17667895916</v>
      </c>
      <c r="AB32" s="745">
        <v>101.67032243476</v>
      </c>
      <c r="AC32" s="747">
        <v>106.85311352298</v>
      </c>
      <c r="AD32" s="747">
        <v>103.02497391464</v>
      </c>
      <c r="AE32" s="747">
        <v>0</v>
      </c>
      <c r="AF32" s="1001"/>
      <c r="AG32" s="101"/>
      <c r="AH32" s="8"/>
      <c r="AI32" s="8"/>
    </row>
    <row r="33" spans="1:35" customHeight="1" ht="15.75" s="35" customFormat="1">
      <c r="B33" s="483" t="s">
        <v>110</v>
      </c>
      <c r="C33" s="527" t="s">
        <v>111</v>
      </c>
      <c r="D33" s="164" t="s">
        <v>111</v>
      </c>
      <c r="E33" s="164">
        <v>111.53549457868</v>
      </c>
      <c r="F33" s="164">
        <v>108.84389758982</v>
      </c>
      <c r="G33" s="164">
        <v>102.15603255935</v>
      </c>
      <c r="H33" s="164">
        <v>95.559049754866</v>
      </c>
      <c r="I33" s="164">
        <v>94.61102433762</v>
      </c>
      <c r="J33" s="164">
        <v>87.7584874183</v>
      </c>
      <c r="K33" s="164">
        <v>74.53871432453</v>
      </c>
      <c r="L33" s="164">
        <v>62.236926363353</v>
      </c>
      <c r="M33" s="164">
        <v>59.679170012515</v>
      </c>
      <c r="N33" s="534">
        <f>+W33</f>
        <v>71.81497829642</v>
      </c>
      <c r="O33" s="42"/>
      <c r="P33" s="738">
        <v>48.909319816319</v>
      </c>
      <c r="Q33" s="739">
        <v>52.143882230248</v>
      </c>
      <c r="R33" s="739">
        <v>57.593334203863</v>
      </c>
      <c r="S33" s="740">
        <v>59.679170012515</v>
      </c>
      <c r="T33" s="746">
        <v>68.158747391682</v>
      </c>
      <c r="U33" s="747">
        <v>70.106322872167</v>
      </c>
      <c r="V33" s="747">
        <v>70.505273327879</v>
      </c>
      <c r="W33" s="1000">
        <v>71.81497829642</v>
      </c>
      <c r="X33" s="744"/>
      <c r="Y33" s="738">
        <v>48.909319816319</v>
      </c>
      <c r="Z33" s="739">
        <v>56.121208707976</v>
      </c>
      <c r="AA33" s="739">
        <v>73.694803956448</v>
      </c>
      <c r="AB33" s="745">
        <v>64.163213749346</v>
      </c>
      <c r="AC33" s="747">
        <v>68.158747391682</v>
      </c>
      <c r="AD33" s="747">
        <v>73.259753528667</v>
      </c>
      <c r="AE33" s="747">
        <v>71.73807009126</v>
      </c>
      <c r="AF33" s="1001">
        <v>74.956532621952</v>
      </c>
      <c r="AG33" s="101"/>
      <c r="AH33" s="8"/>
      <c r="AI33" s="8"/>
    </row>
    <row r="34" spans="1:35" customHeight="1" ht="15.75" s="35" customFormat="1">
      <c r="B34" s="483" t="s">
        <v>112</v>
      </c>
      <c r="C34" s="527" t="s">
        <v>111</v>
      </c>
      <c r="D34" s="164" t="s">
        <v>111</v>
      </c>
      <c r="E34" s="164" t="s">
        <v>111</v>
      </c>
      <c r="F34" s="164">
        <v>89.111713469388</v>
      </c>
      <c r="G34" s="164">
        <v>137.1062347392</v>
      </c>
      <c r="H34" s="164">
        <v>121.1300355168</v>
      </c>
      <c r="I34" s="164">
        <v>94.374315112648</v>
      </c>
      <c r="J34" s="164">
        <v>72.204049802591</v>
      </c>
      <c r="K34" s="164">
        <v>75.730973452746</v>
      </c>
      <c r="L34" s="164">
        <v>73.746415872287</v>
      </c>
      <c r="M34" s="164">
        <v>54.892505313104</v>
      </c>
      <c r="N34" s="534">
        <f>+W34</f>
        <v>68.127268909562</v>
      </c>
      <c r="O34" s="42"/>
      <c r="P34" s="738">
        <v>51.26119840742</v>
      </c>
      <c r="Q34" s="739">
        <v>53.367315202339</v>
      </c>
      <c r="R34" s="739">
        <v>56.014754334759</v>
      </c>
      <c r="S34" s="740">
        <v>54.892505313104</v>
      </c>
      <c r="T34" s="746">
        <v>68.325816969009</v>
      </c>
      <c r="U34" s="747">
        <v>68.584304530544</v>
      </c>
      <c r="V34" s="747">
        <v>70.022448760521</v>
      </c>
      <c r="W34" s="1000">
        <v>68.127268909562</v>
      </c>
      <c r="X34" s="744"/>
      <c r="Y34" s="738">
        <v>51.26119840742</v>
      </c>
      <c r="Z34" s="739">
        <v>56.245640335057</v>
      </c>
      <c r="AA34" s="739">
        <v>64.366894217621</v>
      </c>
      <c r="AB34" s="745">
        <v>51.826159112762</v>
      </c>
      <c r="AC34" s="747">
        <v>68.325816969009</v>
      </c>
      <c r="AD34" s="747">
        <v>68.92602443164</v>
      </c>
      <c r="AE34" s="747">
        <v>74.291469427594</v>
      </c>
      <c r="AF34" s="1001">
        <v>63.079343089561</v>
      </c>
      <c r="AG34" s="101"/>
      <c r="AH34" s="8"/>
      <c r="AI34" s="8"/>
    </row>
    <row r="35" spans="1:35" customHeight="1" ht="15.75" s="35" customFormat="1">
      <c r="B35" s="483" t="s">
        <v>113</v>
      </c>
      <c r="C35" s="330" t="s">
        <v>111</v>
      </c>
      <c r="D35" s="147" t="s">
        <v>111</v>
      </c>
      <c r="E35" s="147" t="s">
        <v>111</v>
      </c>
      <c r="F35" s="147" t="s">
        <v>111</v>
      </c>
      <c r="G35" s="147" t="s">
        <v>111</v>
      </c>
      <c r="H35" s="164">
        <v>137.60380584101</v>
      </c>
      <c r="I35" s="164">
        <v>119.15616331072</v>
      </c>
      <c r="J35" s="164">
        <v>117.52667801279</v>
      </c>
      <c r="K35" s="164">
        <v>116.69424153268</v>
      </c>
      <c r="L35" s="164">
        <v>120.94965831139</v>
      </c>
      <c r="M35" s="164">
        <v>110.30407166017</v>
      </c>
      <c r="N35" s="534">
        <f>+W35</f>
        <v>95.339256803896</v>
      </c>
      <c r="O35" s="42"/>
      <c r="P35" s="738">
        <v>116.32625066339</v>
      </c>
      <c r="Q35" s="739">
        <v>113.77320703336</v>
      </c>
      <c r="R35" s="739">
        <v>113.30630342713</v>
      </c>
      <c r="S35" s="740">
        <v>110.30407166017</v>
      </c>
      <c r="T35" s="746">
        <v>98.234604571414</v>
      </c>
      <c r="U35" s="747">
        <v>98.208223898177</v>
      </c>
      <c r="V35" s="747">
        <v>97.603328202053</v>
      </c>
      <c r="W35" s="1000">
        <v>95.339256803896</v>
      </c>
      <c r="X35" s="744"/>
      <c r="Y35" s="738">
        <v>116.32625066339</v>
      </c>
      <c r="Z35" s="739">
        <v>110.48067778623</v>
      </c>
      <c r="AA35" s="739">
        <v>112.25098773252</v>
      </c>
      <c r="AB35" s="745">
        <v>102.88958003925</v>
      </c>
      <c r="AC35" s="747">
        <v>98.234604571414</v>
      </c>
      <c r="AD35" s="747">
        <v>98.161410776531</v>
      </c>
      <c r="AE35" s="747">
        <v>95.801488040543</v>
      </c>
      <c r="AF35" s="1001">
        <v>89.949667872779</v>
      </c>
      <c r="AG35" s="101"/>
      <c r="AH35" s="8"/>
      <c r="AI35" s="8"/>
    </row>
    <row r="36" spans="1:35" customHeight="1" ht="15.75" s="53" customFormat="1">
      <c r="B36" s="513" t="s">
        <v>200</v>
      </c>
      <c r="C36" s="528">
        <v>70.693546536462</v>
      </c>
      <c r="D36" s="515">
        <v>89.694874340032</v>
      </c>
      <c r="E36" s="515">
        <v>93.828102327955</v>
      </c>
      <c r="F36" s="515">
        <v>95.696808027845</v>
      </c>
      <c r="G36" s="515">
        <v>107.15700791958</v>
      </c>
      <c r="H36" s="515">
        <v>104.77147765331</v>
      </c>
      <c r="I36" s="515">
        <v>95.818537686064</v>
      </c>
      <c r="J36" s="515">
        <v>86.000875195435</v>
      </c>
      <c r="K36" s="515">
        <v>83.316618072143</v>
      </c>
      <c r="L36" s="515">
        <v>79.443207099078</v>
      </c>
      <c r="M36" s="515">
        <v>73.387353044801</v>
      </c>
      <c r="N36" s="529">
        <f>+W36</f>
        <v>77.682501323759</v>
      </c>
      <c r="O36" s="46"/>
      <c r="P36" s="748">
        <v>71.388350435212</v>
      </c>
      <c r="Q36" s="749">
        <v>71.379480011954</v>
      </c>
      <c r="R36" s="749">
        <v>73.638298864463</v>
      </c>
      <c r="S36" s="750">
        <v>73.387353044801</v>
      </c>
      <c r="T36" s="751">
        <v>78.642459772155</v>
      </c>
      <c r="U36" s="752">
        <v>79.087842537286</v>
      </c>
      <c r="V36" s="752">
        <v>78.858115167122</v>
      </c>
      <c r="W36" s="1002">
        <v>77.682501323759</v>
      </c>
      <c r="X36" s="753"/>
      <c r="Y36" s="748">
        <v>71.388350435212</v>
      </c>
      <c r="Z36" s="749">
        <v>71.366189266378</v>
      </c>
      <c r="AA36" s="749">
        <v>80.852547508453</v>
      </c>
      <c r="AB36" s="754">
        <v>72.807448929412</v>
      </c>
      <c r="AC36" s="752">
        <v>78.642459772155</v>
      </c>
      <c r="AD36" s="752">
        <v>79.749232460896</v>
      </c>
      <c r="AE36" s="752">
        <v>77.991187831035</v>
      </c>
      <c r="AF36" s="1003">
        <v>74.222389811286</v>
      </c>
      <c r="AG36" s="101"/>
      <c r="AH36" s="11"/>
      <c r="AI36" s="11"/>
    </row>
    <row r="37" spans="1:35">
      <c r="AG37" s="101"/>
    </row>
    <row r="38" spans="1:35">
      <c r="AG38" s="101"/>
    </row>
    <row r="39" spans="1:35" s="1" customFormat="1">
      <c r="A39" s="8"/>
      <c r="B39" s="439" t="s">
        <v>183</v>
      </c>
      <c r="C39" s="426">
        <v>2008</v>
      </c>
      <c r="D39" s="426">
        <v>2009</v>
      </c>
      <c r="E39" s="426">
        <v>2010</v>
      </c>
      <c r="F39" s="511">
        <v>2011</v>
      </c>
      <c r="G39" s="511">
        <v>2012</v>
      </c>
      <c r="H39" s="511">
        <v>2013</v>
      </c>
      <c r="I39" s="511">
        <v>2014</v>
      </c>
      <c r="J39" s="511">
        <v>2015</v>
      </c>
      <c r="K39" s="511">
        <v>2016</v>
      </c>
      <c r="L39" s="511">
        <v>2017</v>
      </c>
      <c r="M39" s="511">
        <v>2018</v>
      </c>
      <c r="N39" s="993">
        <v>2019</v>
      </c>
      <c r="O39" s="7"/>
      <c r="P39" s="570" t="str">
        <f>P2</f>
        <v>1Q18</v>
      </c>
      <c r="Q39" s="571" t="str">
        <f>Q2</f>
        <v>1H18</v>
      </c>
      <c r="R39" s="571" t="str">
        <f>R2</f>
        <v>9M18</v>
      </c>
      <c r="S39" s="572" t="str">
        <f>S2</f>
        <v>YE18</v>
      </c>
      <c r="T39" s="570" t="str">
        <f>T2</f>
        <v>1Q19</v>
      </c>
      <c r="U39" s="571" t="str">
        <f>U2</f>
        <v>1H19</v>
      </c>
      <c r="V39" s="571" t="str">
        <f>V2</f>
        <v>9M19</v>
      </c>
      <c r="W39" s="1096" t="str">
        <f>W2</f>
        <v>YE19</v>
      </c>
      <c r="X39" s="7"/>
      <c r="Y39" s="570" t="str">
        <f>Y2</f>
        <v>1Q18</v>
      </c>
      <c r="Z39" s="571" t="str">
        <f>Z2</f>
        <v>2Q18</v>
      </c>
      <c r="AA39" s="571" t="str">
        <f>AA2</f>
        <v>3Q18</v>
      </c>
      <c r="AB39" s="573" t="str">
        <f>AB2</f>
        <v>4Q18</v>
      </c>
      <c r="AC39" s="570" t="str">
        <f>AC2</f>
        <v>1Q19</v>
      </c>
      <c r="AD39" s="571" t="str">
        <f>AD2</f>
        <v>2Q19</v>
      </c>
      <c r="AE39" s="571" t="str">
        <f>AE2</f>
        <v>3Q19</v>
      </c>
      <c r="AF39" s="1095" t="str">
        <f>AF2</f>
        <v>4Q19</v>
      </c>
      <c r="AG39" s="101"/>
    </row>
    <row r="40" spans="1:35" s="1" customFormat="1">
      <c r="A40" s="8"/>
      <c r="B40" s="450"/>
      <c r="C40" s="75"/>
      <c r="D40" s="38"/>
      <c r="E40" s="38"/>
      <c r="F40" s="38"/>
      <c r="G40" s="38"/>
      <c r="H40" s="38"/>
      <c r="I40" s="38"/>
      <c r="J40" s="38"/>
      <c r="K40" s="38"/>
      <c r="L40" s="38"/>
      <c r="M40" s="38"/>
      <c r="N40" s="255"/>
      <c r="O40" s="8"/>
      <c r="P40" s="75"/>
      <c r="Q40" s="38"/>
      <c r="R40" s="38"/>
      <c r="S40" s="255"/>
      <c r="T40" s="388"/>
      <c r="U40" s="9"/>
      <c r="V40" s="9"/>
      <c r="W40" s="255"/>
      <c r="X40" s="8"/>
      <c r="Y40" s="75"/>
      <c r="Z40" s="8"/>
      <c r="AA40" s="8"/>
      <c r="AB40" s="255"/>
      <c r="AC40" s="9"/>
      <c r="AD40" s="9"/>
      <c r="AE40" s="9"/>
      <c r="AF40" s="465"/>
      <c r="AG40" s="101"/>
    </row>
    <row r="41" spans="1:35" s="2" customFormat="1">
      <c r="A41" s="11"/>
      <c r="B41" s="485" t="s">
        <v>29</v>
      </c>
      <c r="C41" s="379">
        <v>17.03044238</v>
      </c>
      <c r="D41" s="126">
        <v>39.09988672</v>
      </c>
      <c r="E41" s="126">
        <v>78.45708481</v>
      </c>
      <c r="F41" s="126">
        <v>126.21269539</v>
      </c>
      <c r="G41" s="126">
        <v>182.98632324</v>
      </c>
      <c r="H41" s="126">
        <v>217.42169222</v>
      </c>
      <c r="I41" s="126">
        <v>233.7622194352</v>
      </c>
      <c r="J41" s="126">
        <v>272.0193630387</v>
      </c>
      <c r="K41" s="126">
        <v>268.046363726</v>
      </c>
      <c r="L41" s="126">
        <v>288.7572693428</v>
      </c>
      <c r="M41" s="126">
        <v>245.6124659367</v>
      </c>
      <c r="N41" s="380">
        <f>+W41</f>
        <v>266.9347073813</v>
      </c>
      <c r="O41" s="49"/>
      <c r="P41" s="379">
        <v>77.2007947163</v>
      </c>
      <c r="Q41" s="126">
        <v>128.9189137205</v>
      </c>
      <c r="R41" s="126">
        <v>175.0730818018</v>
      </c>
      <c r="S41" s="380">
        <v>245.6124659367</v>
      </c>
      <c r="T41" s="389">
        <v>94.9715025846</v>
      </c>
      <c r="U41" s="139">
        <v>158.7175846367</v>
      </c>
      <c r="V41" s="139">
        <v>203.1572200203</v>
      </c>
      <c r="W41" s="934">
        <v>266.9347073813</v>
      </c>
      <c r="X41" s="49"/>
      <c r="Y41" s="379">
        <v>77.2007947163</v>
      </c>
      <c r="Z41" s="126">
        <v>51.7181190042</v>
      </c>
      <c r="AA41" s="126">
        <v>46.1541680813</v>
      </c>
      <c r="AB41" s="380">
        <v>70.5393841349</v>
      </c>
      <c r="AC41" s="389">
        <v>94.9715025846</v>
      </c>
      <c r="AD41" s="139">
        <v>63.7460820521</v>
      </c>
      <c r="AE41" s="139">
        <v>44.4396353836</v>
      </c>
      <c r="AF41" s="973">
        <v>63.777487361</v>
      </c>
      <c r="AG41" s="101"/>
    </row>
    <row r="42" spans="1:35" s="1" customFormat="1">
      <c r="A42" s="8"/>
      <c r="B42" s="486"/>
      <c r="C42" s="381"/>
      <c r="D42" s="50"/>
      <c r="E42" s="50"/>
      <c r="F42" s="50"/>
      <c r="G42" s="50"/>
      <c r="H42" s="50"/>
      <c r="I42" s="50"/>
      <c r="J42" s="50"/>
      <c r="K42" s="50"/>
      <c r="L42" s="50"/>
      <c r="M42" s="50"/>
      <c r="N42" s="382"/>
      <c r="O42" s="50"/>
      <c r="P42" s="386"/>
      <c r="Q42" s="51"/>
      <c r="R42" s="51"/>
      <c r="S42" s="387"/>
      <c r="T42" s="390"/>
      <c r="U42" s="140"/>
      <c r="V42" s="140"/>
      <c r="W42" s="935"/>
      <c r="X42" s="51"/>
      <c r="Y42" s="386"/>
      <c r="Z42" s="51"/>
      <c r="AA42" s="51"/>
      <c r="AB42" s="387"/>
      <c r="AC42" s="390"/>
      <c r="AD42" s="140"/>
      <c r="AE42" s="140"/>
      <c r="AF42" s="976"/>
      <c r="AG42" s="101"/>
    </row>
    <row r="43" spans="1:35" s="1" customFormat="1">
      <c r="A43" s="8"/>
      <c r="B43" s="516" t="s">
        <v>195</v>
      </c>
      <c r="C43" s="320">
        <v>-6.09459962</v>
      </c>
      <c r="D43" s="124">
        <v>-12.12732538</v>
      </c>
      <c r="E43" s="124">
        <v>-7.08638553</v>
      </c>
      <c r="F43" s="124">
        <v>-32.10637038</v>
      </c>
      <c r="G43" s="124">
        <v>-10.90861098</v>
      </c>
      <c r="H43" s="124">
        <v>-56.52073473</v>
      </c>
      <c r="I43" s="124">
        <v>-64.9731471368</v>
      </c>
      <c r="J43" s="124">
        <v>-92.9895113739</v>
      </c>
      <c r="K43" s="124">
        <v>-73.6613584909</v>
      </c>
      <c r="L43" s="124">
        <v>-50.2801215729</v>
      </c>
      <c r="M43" s="124">
        <v>-76.980924306</v>
      </c>
      <c r="N43" s="321">
        <f>+W43</f>
        <v>-45.6010460527</v>
      </c>
      <c r="O43" s="50"/>
      <c r="P43" s="320">
        <v>-21.0941389061</v>
      </c>
      <c r="Q43" s="124">
        <v>-38.6848414284</v>
      </c>
      <c r="R43" s="124">
        <v>-55.4560532739</v>
      </c>
      <c r="S43" s="321">
        <v>-76.980924306</v>
      </c>
      <c r="T43" s="391">
        <v>-18.0137710243</v>
      </c>
      <c r="U43" s="132">
        <v>-16.0113131929</v>
      </c>
      <c r="V43" s="132">
        <v>-30.5624845826</v>
      </c>
      <c r="W43" s="936">
        <v>-45.6010460527</v>
      </c>
      <c r="X43" s="50"/>
      <c r="Y43" s="320">
        <v>-21.0941389061</v>
      </c>
      <c r="Z43" s="124">
        <v>-17.5907025223</v>
      </c>
      <c r="AA43" s="124">
        <v>-16.7712118455</v>
      </c>
      <c r="AB43" s="321">
        <v>-21.5248710321</v>
      </c>
      <c r="AC43" s="391">
        <v>-18.0137710243</v>
      </c>
      <c r="AD43" s="132">
        <v>2.0024578314</v>
      </c>
      <c r="AE43" s="132">
        <v>-14.5511713897</v>
      </c>
      <c r="AF43" s="917">
        <v>-15.0385614701</v>
      </c>
      <c r="AG43" s="101"/>
    </row>
    <row r="44" spans="1:35" s="1" customFormat="1">
      <c r="A44" s="8"/>
      <c r="B44" s="488"/>
      <c r="C44" s="381"/>
      <c r="D44" s="50"/>
      <c r="E44" s="50"/>
      <c r="F44" s="50"/>
      <c r="G44" s="50"/>
      <c r="H44" s="50"/>
      <c r="I44" s="50"/>
      <c r="J44" s="50"/>
      <c r="K44" s="50"/>
      <c r="L44" s="50"/>
      <c r="M44" s="50"/>
      <c r="N44" s="382"/>
      <c r="O44" s="50"/>
      <c r="P44" s="381"/>
      <c r="Q44" s="50"/>
      <c r="R44" s="50"/>
      <c r="S44" s="382"/>
      <c r="T44" s="390"/>
      <c r="U44" s="140"/>
      <c r="V44" s="140"/>
      <c r="W44" s="935"/>
      <c r="X44" s="50"/>
      <c r="Y44" s="381"/>
      <c r="Z44" s="50"/>
      <c r="AA44" s="50"/>
      <c r="AB44" s="382"/>
      <c r="AC44" s="390"/>
      <c r="AD44" s="140"/>
      <c r="AE44" s="140"/>
      <c r="AF44" s="976"/>
      <c r="AG44" s="101"/>
    </row>
    <row r="45" spans="1:35" s="2" customFormat="1">
      <c r="A45" s="11"/>
      <c r="B45" s="485" t="s">
        <v>31</v>
      </c>
      <c r="C45" s="383">
        <v>10.93584276</v>
      </c>
      <c r="D45" s="49">
        <v>26.97256134</v>
      </c>
      <c r="E45" s="49">
        <v>71.37069928</v>
      </c>
      <c r="F45" s="49">
        <v>94.10632501</v>
      </c>
      <c r="G45" s="49">
        <v>172.07771226</v>
      </c>
      <c r="H45" s="49">
        <v>160.90095749</v>
      </c>
      <c r="I45" s="49">
        <v>168.7890722984</v>
      </c>
      <c r="J45" s="49">
        <v>179.0298516648</v>
      </c>
      <c r="K45" s="49">
        <v>194.3850052351</v>
      </c>
      <c r="L45" s="49">
        <v>238.4771477699</v>
      </c>
      <c r="M45" s="49">
        <v>168.6315416307</v>
      </c>
      <c r="N45" s="384">
        <f>+W45</f>
        <v>221.3336613286</v>
      </c>
      <c r="O45" s="49"/>
      <c r="P45" s="379">
        <v>56.1066558102</v>
      </c>
      <c r="Q45" s="126">
        <v>90.2340722921</v>
      </c>
      <c r="R45" s="126">
        <v>119.6170285279</v>
      </c>
      <c r="S45" s="380">
        <v>168.6315416307</v>
      </c>
      <c r="T45" s="389">
        <v>76.9577315603</v>
      </c>
      <c r="U45" s="139">
        <v>142.7062714438</v>
      </c>
      <c r="V45" s="139">
        <v>172.5947354377</v>
      </c>
      <c r="W45" s="934">
        <v>221.3336613286</v>
      </c>
      <c r="X45" s="49"/>
      <c r="Y45" s="379">
        <v>56.1066558102</v>
      </c>
      <c r="Z45" s="126">
        <v>34.1274164819</v>
      </c>
      <c r="AA45" s="126">
        <v>29.3829562358</v>
      </c>
      <c r="AB45" s="380">
        <v>49.0145131028</v>
      </c>
      <c r="AC45" s="389">
        <v>76.9577315603</v>
      </c>
      <c r="AD45" s="139">
        <v>65.7485398835</v>
      </c>
      <c r="AE45" s="139">
        <v>29.8884639939</v>
      </c>
      <c r="AF45" s="973">
        <v>48.7389258909</v>
      </c>
      <c r="AG45" s="101"/>
    </row>
    <row r="46" spans="1:35" s="72" customFormat="1">
      <c r="A46" s="58"/>
      <c r="B46" s="489" t="s">
        <v>32</v>
      </c>
      <c r="C46" s="833">
        <v>0.64213497899753</v>
      </c>
      <c r="D46" s="937">
        <v>0.68983732697628</v>
      </c>
      <c r="E46" s="937">
        <v>0.9096781948098</v>
      </c>
      <c r="F46" s="937">
        <v>0.74561695017454</v>
      </c>
      <c r="G46" s="937">
        <v>0.9403856485728</v>
      </c>
      <c r="H46" s="937">
        <v>0.74004095841178</v>
      </c>
      <c r="I46" s="937">
        <v>0.72205454203086</v>
      </c>
      <c r="J46" s="937">
        <v>0.65815113183443</v>
      </c>
      <c r="K46" s="937">
        <v>0.72519172628584</v>
      </c>
      <c r="L46" s="937">
        <v>0.82587409249528</v>
      </c>
      <c r="M46" s="937">
        <v>0.68657566295581</v>
      </c>
      <c r="N46" s="938">
        <f>+W46</f>
        <v>0.82916778975631</v>
      </c>
      <c r="O46" s="937"/>
      <c r="P46" s="833">
        <v>0.72676267150335</v>
      </c>
      <c r="Q46" s="937">
        <v>0.69992889086647</v>
      </c>
      <c r="R46" s="937">
        <v>0.68324054901437</v>
      </c>
      <c r="S46" s="938">
        <v>0.68657566295581</v>
      </c>
      <c r="T46" s="939">
        <v>0.81032446013736</v>
      </c>
      <c r="U46" s="940">
        <v>0.89912073555335</v>
      </c>
      <c r="V46" s="940">
        <v>0.84956240009808</v>
      </c>
      <c r="W46" s="992">
        <v>0.82916778975631</v>
      </c>
      <c r="X46" s="937"/>
      <c r="Y46" s="833">
        <v>0.72676267150335</v>
      </c>
      <c r="Z46" s="937">
        <v>0.65987350543682</v>
      </c>
      <c r="AA46" s="937">
        <v>0.63662627791367</v>
      </c>
      <c r="AB46" s="938">
        <v>0.69485314769781</v>
      </c>
      <c r="AC46" s="939">
        <v>0.81032446013736</v>
      </c>
      <c r="AD46" s="940">
        <v>1.0314130338201</v>
      </c>
      <c r="AE46" s="940">
        <v>0.67256321380463</v>
      </c>
      <c r="AF46" s="1086">
        <v>0.76420266629544</v>
      </c>
      <c r="AG46" s="101"/>
    </row>
    <row r="47" spans="1:35" s="1" customFormat="1">
      <c r="A47" s="8"/>
      <c r="B47" s="488"/>
      <c r="C47" s="381"/>
      <c r="D47" s="50"/>
      <c r="E47" s="50"/>
      <c r="F47" s="50"/>
      <c r="G47" s="50"/>
      <c r="H47" s="50"/>
      <c r="I47" s="50"/>
      <c r="J47" s="50"/>
      <c r="K47" s="50"/>
      <c r="L47" s="50"/>
      <c r="M47" s="50"/>
      <c r="N47" s="382"/>
      <c r="O47" s="50"/>
      <c r="P47" s="381"/>
      <c r="Q47" s="50"/>
      <c r="R47" s="50"/>
      <c r="S47" s="382"/>
      <c r="T47" s="390"/>
      <c r="U47" s="140"/>
      <c r="V47" s="140"/>
      <c r="W47" s="935"/>
      <c r="X47" s="50"/>
      <c r="Y47" s="381"/>
      <c r="Z47" s="50"/>
      <c r="AA47" s="50"/>
      <c r="AB47" s="382"/>
      <c r="AC47" s="390"/>
      <c r="AD47" s="140"/>
      <c r="AE47" s="140"/>
      <c r="AF47" s="976"/>
      <c r="AG47" s="101"/>
    </row>
    <row r="48" spans="1:35" s="1" customFormat="1">
      <c r="A48" s="8"/>
      <c r="B48" s="479" t="s">
        <v>196</v>
      </c>
      <c r="C48" s="320">
        <v>-6.80765327</v>
      </c>
      <c r="D48" s="124">
        <v>-14.80890989</v>
      </c>
      <c r="E48" s="124">
        <v>-30.48590563</v>
      </c>
      <c r="F48" s="124">
        <v>-84.33050575</v>
      </c>
      <c r="G48" s="124">
        <v>-48.55609336</v>
      </c>
      <c r="H48" s="124">
        <v>-62.89195786</v>
      </c>
      <c r="I48" s="124">
        <v>-103.8857542538</v>
      </c>
      <c r="J48" s="124">
        <v>-108.7235034243</v>
      </c>
      <c r="K48" s="124">
        <v>-98.1800603889</v>
      </c>
      <c r="L48" s="124">
        <v>-121.9758053319</v>
      </c>
      <c r="M48" s="124">
        <v>-86.6258570371</v>
      </c>
      <c r="N48" s="321">
        <f>+W48</f>
        <v>-87.5324351104</v>
      </c>
      <c r="O48" s="50"/>
      <c r="P48" s="320">
        <v>-19.7730444092</v>
      </c>
      <c r="Q48" s="124">
        <v>-39.9938470664</v>
      </c>
      <c r="R48" s="124">
        <v>-60.2120026275</v>
      </c>
      <c r="S48" s="321">
        <v>-86.6258570371</v>
      </c>
      <c r="T48" s="391">
        <v>-21.4625585022</v>
      </c>
      <c r="U48" s="132">
        <v>-38.3063113309</v>
      </c>
      <c r="V48" s="132">
        <v>-54.8631354867</v>
      </c>
      <c r="W48" s="936">
        <v>-87.5324351104</v>
      </c>
      <c r="X48" s="50"/>
      <c r="Y48" s="320">
        <v>-19.7730444092</v>
      </c>
      <c r="Z48" s="124">
        <v>-20.2208026572</v>
      </c>
      <c r="AA48" s="124">
        <v>-20.2181555611</v>
      </c>
      <c r="AB48" s="321">
        <v>-26.4138544096</v>
      </c>
      <c r="AC48" s="391">
        <v>-21.4625585022</v>
      </c>
      <c r="AD48" s="132">
        <v>-16.8437528287</v>
      </c>
      <c r="AE48" s="132">
        <v>-16.5568241558</v>
      </c>
      <c r="AF48" s="917">
        <v>-32.6692996237</v>
      </c>
      <c r="AG48" s="101"/>
    </row>
    <row r="49" spans="1:35" s="1" customFormat="1">
      <c r="A49" s="8"/>
      <c r="B49" s="488"/>
      <c r="C49" s="381"/>
      <c r="D49" s="50"/>
      <c r="E49" s="50"/>
      <c r="F49" s="50"/>
      <c r="G49" s="50"/>
      <c r="H49" s="50"/>
      <c r="I49" s="50"/>
      <c r="J49" s="50"/>
      <c r="K49" s="50"/>
      <c r="L49" s="50"/>
      <c r="M49" s="50"/>
      <c r="N49" s="382"/>
      <c r="O49" s="50"/>
      <c r="P49" s="381"/>
      <c r="Q49" s="50"/>
      <c r="R49" s="50"/>
      <c r="S49" s="382"/>
      <c r="T49" s="390"/>
      <c r="U49" s="140"/>
      <c r="V49" s="140"/>
      <c r="W49" s="935"/>
      <c r="X49" s="50"/>
      <c r="Y49" s="381"/>
      <c r="Z49" s="50"/>
      <c r="AA49" s="50"/>
      <c r="AB49" s="382"/>
      <c r="AC49" s="390"/>
      <c r="AD49" s="140"/>
      <c r="AE49" s="140"/>
      <c r="AF49" s="976"/>
      <c r="AG49" s="101"/>
    </row>
    <row r="50" spans="1:35" s="2" customFormat="1">
      <c r="A50" s="11"/>
      <c r="B50" s="485" t="s">
        <v>33</v>
      </c>
      <c r="C50" s="383">
        <v>4.12818949</v>
      </c>
      <c r="D50" s="49">
        <v>12.16365145</v>
      </c>
      <c r="E50" s="49">
        <v>40.88479365</v>
      </c>
      <c r="F50" s="49">
        <v>9.77581926</v>
      </c>
      <c r="G50" s="49">
        <v>123.5216189</v>
      </c>
      <c r="H50" s="49">
        <v>98.00899963</v>
      </c>
      <c r="I50" s="49">
        <v>64.9033180446</v>
      </c>
      <c r="J50" s="49">
        <v>70.3063482405</v>
      </c>
      <c r="K50" s="49">
        <v>96.2049448462</v>
      </c>
      <c r="L50" s="49">
        <v>116.501342438</v>
      </c>
      <c r="M50" s="49">
        <v>82.0056845936</v>
      </c>
      <c r="N50" s="384">
        <f>+W50</f>
        <v>133.8012262182</v>
      </c>
      <c r="O50" s="49"/>
      <c r="P50" s="383">
        <v>36.333611401</v>
      </c>
      <c r="Q50" s="49">
        <v>50.2402252257</v>
      </c>
      <c r="R50" s="49">
        <v>59.4050259004</v>
      </c>
      <c r="S50" s="384">
        <v>82.0056845936</v>
      </c>
      <c r="T50" s="392">
        <v>55.4951730581</v>
      </c>
      <c r="U50" s="141">
        <v>104.3999601129</v>
      </c>
      <c r="V50" s="141">
        <v>117.731599951</v>
      </c>
      <c r="W50" s="942">
        <v>133.8012262182</v>
      </c>
      <c r="X50" s="49"/>
      <c r="Y50" s="383">
        <v>36.333611401</v>
      </c>
      <c r="Z50" s="49">
        <v>13.9066138247</v>
      </c>
      <c r="AA50" s="49">
        <v>9.1648006747</v>
      </c>
      <c r="AB50" s="380">
        <v>22.6006586932</v>
      </c>
      <c r="AC50" s="392">
        <v>55.4951730581</v>
      </c>
      <c r="AD50" s="141">
        <v>48.9047870548</v>
      </c>
      <c r="AE50" s="141">
        <v>13.3316398381</v>
      </c>
      <c r="AF50" s="983">
        <v>16.0696262672</v>
      </c>
      <c r="AG50" s="101"/>
    </row>
    <row r="51" spans="1:35" s="1" customFormat="1">
      <c r="A51" s="8"/>
      <c r="B51" s="517"/>
      <c r="C51" s="480"/>
      <c r="D51" s="463"/>
      <c r="E51" s="463"/>
      <c r="F51" s="463"/>
      <c r="G51" s="463"/>
      <c r="H51" s="463"/>
      <c r="I51" s="463"/>
      <c r="J51" s="463"/>
      <c r="K51" s="463"/>
      <c r="L51" s="463"/>
      <c r="M51" s="463"/>
      <c r="N51" s="481"/>
      <c r="O51" s="8"/>
      <c r="P51" s="480"/>
      <c r="Q51" s="463"/>
      <c r="R51" s="463"/>
      <c r="S51" s="481"/>
      <c r="T51" s="480"/>
      <c r="U51" s="463"/>
      <c r="V51" s="463"/>
      <c r="W51" s="481"/>
      <c r="X51" s="8"/>
      <c r="Y51" s="480"/>
      <c r="Z51" s="463"/>
      <c r="AA51" s="463"/>
      <c r="AB51" s="481"/>
      <c r="AC51" s="463"/>
      <c r="AD51" s="463"/>
      <c r="AE51" s="463"/>
      <c r="AF51" s="466"/>
      <c r="AG51" s="101"/>
    </row>
    <row r="52" spans="1:35" s="11" customFormat="1">
      <c r="B52" s="44"/>
      <c r="C52" s="49"/>
      <c r="D52" s="49"/>
      <c r="E52" s="49"/>
      <c r="F52" s="49"/>
      <c r="G52" s="49"/>
      <c r="H52" s="49"/>
      <c r="I52" s="49"/>
      <c r="J52" s="49"/>
      <c r="K52" s="49"/>
      <c r="L52" s="49"/>
      <c r="M52" s="49"/>
      <c r="N52" s="49"/>
      <c r="O52" s="49"/>
      <c r="P52" s="49"/>
      <c r="Q52" s="49"/>
      <c r="R52" s="49"/>
      <c r="S52" s="49"/>
      <c r="T52" s="49"/>
      <c r="U52" s="55"/>
      <c r="V52" s="55"/>
      <c r="W52" s="55"/>
      <c r="X52" s="49"/>
      <c r="Y52" s="49"/>
      <c r="Z52" s="49"/>
      <c r="AA52" s="49"/>
      <c r="AB52" s="49"/>
      <c r="AC52" s="49"/>
      <c r="AD52" s="55"/>
      <c r="AE52" s="55"/>
      <c r="AF52" s="55"/>
      <c r="AG52" s="101"/>
    </row>
    <row r="54" spans="1:35">
      <c r="B54" s="11"/>
    </row>
    <row r="56" spans="1:35">
      <c r="C56" s="20"/>
      <c r="D56" s="20"/>
      <c r="E56" s="20"/>
      <c r="F56" s="20"/>
      <c r="G56" s="20"/>
      <c r="H56" s="20"/>
      <c r="I56" s="20"/>
      <c r="J56" s="20"/>
      <c r="K56" s="20"/>
      <c r="L56" s="20"/>
      <c r="M56" s="20"/>
      <c r="N56" s="20"/>
      <c r="P56" s="20"/>
      <c r="Q56" s="20"/>
      <c r="R56" s="20"/>
      <c r="S56" s="20"/>
      <c r="T56" s="20"/>
      <c r="U56" s="20"/>
      <c r="V56" s="20"/>
      <c r="W56" s="20"/>
      <c r="Y56" s="20"/>
      <c r="Z56" s="20"/>
      <c r="AA56" s="20"/>
      <c r="AB56" s="20"/>
      <c r="AC56" s="20"/>
      <c r="AD56" s="20"/>
      <c r="AE56" s="20"/>
      <c r="AF56" s="20"/>
    </row>
    <row r="57" spans="1:35">
      <c r="C57" s="20"/>
      <c r="D57" s="20"/>
      <c r="E57" s="20"/>
      <c r="F57" s="20"/>
      <c r="G57" s="20"/>
      <c r="H57" s="20"/>
      <c r="I57" s="20"/>
      <c r="J57" s="20"/>
      <c r="K57" s="20"/>
      <c r="L57" s="20"/>
      <c r="M57" s="20"/>
      <c r="N57" s="20"/>
      <c r="P57" s="20"/>
      <c r="Q57" s="20"/>
      <c r="R57" s="20"/>
      <c r="S57" s="20"/>
      <c r="T57" s="20"/>
      <c r="U57" s="20"/>
      <c r="V57" s="20"/>
      <c r="W57" s="20"/>
      <c r="Y57" s="20"/>
      <c r="Z57" s="20"/>
      <c r="AA57" s="20"/>
      <c r="AB57" s="20"/>
      <c r="AC57" s="20"/>
      <c r="AD57" s="20"/>
      <c r="AE57" s="20"/>
      <c r="AF57" s="20"/>
    </row>
    <row r="59" spans="1:35">
      <c r="C59" s="204"/>
      <c r="D59" s="204"/>
      <c r="E59" s="204"/>
      <c r="F59" s="204"/>
      <c r="G59" s="204"/>
      <c r="H59" s="204"/>
      <c r="I59" s="204"/>
      <c r="J59" s="204"/>
      <c r="K59" s="204"/>
      <c r="L59" s="204"/>
      <c r="M59" s="204"/>
      <c r="N59" s="204"/>
      <c r="P59" s="204"/>
      <c r="Q59" s="204"/>
      <c r="R59" s="204"/>
      <c r="S59" s="204"/>
      <c r="T59" s="204"/>
      <c r="U59" s="204"/>
      <c r="V59" s="204"/>
      <c r="W59" s="204"/>
      <c r="Y59" s="204"/>
      <c r="Z59" s="204"/>
      <c r="AA59" s="204"/>
      <c r="AB59" s="204"/>
      <c r="AC59" s="204"/>
      <c r="AD59" s="204"/>
      <c r="AE59" s="204"/>
      <c r="AF59" s="204"/>
    </row>
    <row r="60" spans="1:35">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row>
    <row r="61" spans="1:35">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I108"/>
  <sheetViews>
    <sheetView tabSelected="0" workbookViewId="0" zoomScale="70" zoomScaleNormal="70" view="pageBreakPreview" showGridLines="false" showRowColHeaders="1">
      <selection activeCell="W88" sqref="W88"/>
    </sheetView>
  </sheetViews>
  <sheetFormatPr defaultRowHeight="14.4" defaultColWidth="9.140625" outlineLevelRow="0" outlineLevelCol="0"/>
  <cols>
    <col min="1" max="1" width="3.140625" customWidth="true" style="33"/>
    <col min="2" max="2" width="58.7109375" customWidth="true" style="33"/>
    <col min="3" max="3" width="9.7109375" customWidth="true" style="33"/>
    <col min="4" max="4" width="9.7109375" customWidth="true" style="33"/>
    <col min="5" max="5" width="9.7109375" customWidth="true" style="33"/>
    <col min="6" max="6" width="9.7109375" customWidth="true" style="33"/>
    <col min="7" max="7" width="9.7109375" customWidth="true" style="33"/>
    <col min="8" max="8" width="9.7109375" customWidth="true" style="33"/>
    <col min="9" max="9" width="9.7109375" customWidth="true" style="33"/>
    <col min="10" max="10" width="9.7109375" customWidth="true" style="33"/>
    <col min="11" max="11" width="9.140625" style="33"/>
    <col min="12" max="12" width="9.140625" style="33"/>
    <col min="13" max="13" width="9.140625" style="33"/>
    <col min="14" max="14" width="9.140625" style="33"/>
    <col min="15" max="15" width="3.140625" customWidth="true" style="33"/>
    <col min="16" max="16" width="9.140625" style="33"/>
    <col min="17" max="17" width="9.140625" style="33"/>
    <col min="18" max="18" width="9.140625" style="33"/>
    <col min="19" max="19" width="9.140625" style="33"/>
    <col min="20" max="20" width="9.140625" style="33"/>
    <col min="21" max="21" width="9.140625" style="33"/>
    <col min="22" max="22" width="9.140625" style="33"/>
    <col min="23" max="23" width="9.140625" style="33"/>
    <col min="24" max="24" width="3.140625" customWidth="true" style="33"/>
    <col min="25" max="25" width="9.7109375" customWidth="true" style="33"/>
    <col min="26" max="26" width="9.28515625" customWidth="true" style="33"/>
    <col min="27" max="27" width="9.28515625" customWidth="true" style="33"/>
    <col min="28" max="28" width="9.7109375" customWidth="true" style="33"/>
    <col min="29" max="29" width="9.140625" style="33"/>
    <col min="30" max="30" width="9.140625" style="33"/>
    <col min="31" max="31" width="9.7109375" customWidth="true" style="33"/>
    <col min="32" max="32" width="9.140625" style="33"/>
    <col min="33" max="33" width="23.85546875" customWidth="true" style="33"/>
    <col min="34" max="34" width="9.140625" style="33"/>
  </cols>
  <sheetData>
    <row r="1" spans="1:35"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5" customHeight="1" ht="15.7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5" customHeight="1" ht="15.75" s="3" customFormat="1">
      <c r="A3" s="7"/>
      <c r="B3" s="567" t="s">
        <v>105</v>
      </c>
      <c r="C3" s="568">
        <v>2008</v>
      </c>
      <c r="D3" s="568">
        <v>2009</v>
      </c>
      <c r="E3" s="568">
        <v>2010</v>
      </c>
      <c r="F3" s="568">
        <v>2011</v>
      </c>
      <c r="G3" s="569">
        <v>2012</v>
      </c>
      <c r="H3" s="569">
        <v>2013</v>
      </c>
      <c r="I3" s="569">
        <v>2014</v>
      </c>
      <c r="J3" s="569">
        <v>2015</v>
      </c>
      <c r="K3" s="569">
        <v>2016</v>
      </c>
      <c r="L3" s="569">
        <v>2017</v>
      </c>
      <c r="M3" s="569">
        <v>2018</v>
      </c>
      <c r="N3" s="1004">
        <v>2019</v>
      </c>
      <c r="O3" s="7"/>
      <c r="P3" s="570" t="s">
        <v>15</v>
      </c>
      <c r="Q3" s="571" t="s">
        <v>16</v>
      </c>
      <c r="R3" s="571" t="s">
        <v>17</v>
      </c>
      <c r="S3" s="572" t="s">
        <v>18</v>
      </c>
      <c r="T3" s="570" t="s">
        <v>19</v>
      </c>
      <c r="U3" s="571" t="s">
        <v>20</v>
      </c>
      <c r="V3" s="571" t="s">
        <v>21</v>
      </c>
      <c r="W3" s="1096" t="s">
        <v>22</v>
      </c>
      <c r="X3" s="7"/>
      <c r="Y3" s="570" t="s">
        <v>15</v>
      </c>
      <c r="Z3" s="571" t="s">
        <v>23</v>
      </c>
      <c r="AA3" s="571" t="s">
        <v>24</v>
      </c>
      <c r="AB3" s="573" t="s">
        <v>25</v>
      </c>
      <c r="AC3" s="570" t="s">
        <v>19</v>
      </c>
      <c r="AD3" s="571" t="s">
        <v>26</v>
      </c>
      <c r="AE3" s="571" t="s">
        <v>27</v>
      </c>
      <c r="AF3" s="573" t="s">
        <v>28</v>
      </c>
      <c r="AG3" s="7"/>
    </row>
    <row r="4" spans="1:35" customHeight="1" ht="15.75" s="1" customFormat="1">
      <c r="A4" s="8"/>
      <c r="B4" s="537"/>
      <c r="C4" s="393"/>
      <c r="D4" s="37"/>
      <c r="E4" s="37"/>
      <c r="F4" s="37"/>
      <c r="G4" s="20"/>
      <c r="H4" s="20"/>
      <c r="I4" s="20"/>
      <c r="J4" s="20"/>
      <c r="K4" s="20"/>
      <c r="L4" s="20"/>
      <c r="M4" s="20"/>
      <c r="N4" s="305"/>
      <c r="O4" s="20"/>
      <c r="P4" s="393"/>
      <c r="Q4" s="37"/>
      <c r="R4" s="37"/>
      <c r="S4" s="394"/>
      <c r="T4" s="388"/>
      <c r="U4" s="9"/>
      <c r="V4" s="9"/>
      <c r="W4" s="305"/>
      <c r="X4" s="8"/>
      <c r="Y4" s="393"/>
      <c r="Z4" s="37"/>
      <c r="AA4" s="37"/>
      <c r="AB4" s="394"/>
      <c r="AC4" s="9"/>
      <c r="AD4" s="9"/>
      <c r="AE4" s="9"/>
      <c r="AF4" s="420"/>
      <c r="AG4" s="101"/>
    </row>
    <row r="5" spans="1:35" customHeight="1" ht="15.75" s="2" customFormat="1">
      <c r="A5" s="11"/>
      <c r="B5" s="538" t="s">
        <v>177</v>
      </c>
      <c r="C5" s="217">
        <v>1923.175</v>
      </c>
      <c r="D5" s="30">
        <v>2623.525</v>
      </c>
      <c r="E5" s="30">
        <v>3223.525</v>
      </c>
      <c r="F5" s="30">
        <v>3421.525</v>
      </c>
      <c r="G5" s="30">
        <v>3636.775</v>
      </c>
      <c r="H5" s="30">
        <v>3505.9</v>
      </c>
      <c r="I5" s="30">
        <v>3834.9</v>
      </c>
      <c r="J5" s="30">
        <v>4232.9</v>
      </c>
      <c r="K5" s="30">
        <v>4861.4</v>
      </c>
      <c r="L5" s="30">
        <v>5284.4</v>
      </c>
      <c r="M5" s="30">
        <v>5561.91</v>
      </c>
      <c r="N5" s="307">
        <f>+W5</f>
        <v>5943.51</v>
      </c>
      <c r="O5" s="30"/>
      <c r="P5" s="306">
        <v>5284.31</v>
      </c>
      <c r="Q5" s="118">
        <v>5284.31</v>
      </c>
      <c r="R5" s="118">
        <v>5362.71</v>
      </c>
      <c r="S5" s="307">
        <v>5561.91</v>
      </c>
      <c r="T5" s="395">
        <v>5561.91</v>
      </c>
      <c r="U5" s="131">
        <v>5561.91</v>
      </c>
      <c r="V5" s="131">
        <v>5561.91</v>
      </c>
      <c r="W5" s="131">
        <v>5943.51</v>
      </c>
      <c r="X5" s="11"/>
      <c r="Y5" s="306">
        <v>5284.31</v>
      </c>
      <c r="Z5" s="118">
        <v>5284.31</v>
      </c>
      <c r="AA5" s="118">
        <v>5362.71</v>
      </c>
      <c r="AB5" s="307">
        <v>5561.91</v>
      </c>
      <c r="AC5" s="395">
        <f>+T5</f>
        <v>5561.91</v>
      </c>
      <c r="AD5" s="818">
        <f>+U5</f>
        <v>5561.91</v>
      </c>
      <c r="AE5" s="818">
        <f>+V5</f>
        <v>5561.91</v>
      </c>
      <c r="AF5" s="818">
        <f>+W5</f>
        <v>5943.51</v>
      </c>
      <c r="AG5" s="1043"/>
    </row>
    <row r="6" spans="1:35" customHeight="1" ht="15.75" s="2" customFormat="1">
      <c r="A6" s="11"/>
      <c r="B6" s="539" t="s">
        <v>203</v>
      </c>
      <c r="C6" s="222">
        <v>1596.475</v>
      </c>
      <c r="D6" s="20">
        <v>1888.075</v>
      </c>
      <c r="E6" s="20">
        <v>2459.075</v>
      </c>
      <c r="F6" s="20">
        <v>2658.725</v>
      </c>
      <c r="G6" s="20">
        <v>2875.775</v>
      </c>
      <c r="H6" s="20">
        <v>2907.0705</v>
      </c>
      <c r="I6" s="20">
        <v>3251.32905011</v>
      </c>
      <c r="J6" s="20">
        <v>3659.1955</v>
      </c>
      <c r="K6" s="20">
        <v>4046.076</v>
      </c>
      <c r="L6" s="20">
        <v>4370.576</v>
      </c>
      <c r="M6" s="20">
        <v>4538.979825685</v>
      </c>
      <c r="N6" s="265">
        <f>+W6</f>
        <v>4917.31384282</v>
      </c>
      <c r="O6" s="20"/>
      <c r="P6" s="229">
        <v>4364.299825685</v>
      </c>
      <c r="Q6" s="111">
        <v>4265.299825685</v>
      </c>
      <c r="R6" s="111">
        <v>4339.779825685</v>
      </c>
      <c r="S6" s="265">
        <v>4538.979825685</v>
      </c>
      <c r="T6" s="154">
        <v>4536.059643565</v>
      </c>
      <c r="U6" s="128">
        <v>4547.98816243</v>
      </c>
      <c r="V6" s="128">
        <v>4546.392404605</v>
      </c>
      <c r="W6" s="128">
        <v>4917.31384282</v>
      </c>
      <c r="X6" s="8"/>
      <c r="Y6" s="229">
        <v>4364.299825685</v>
      </c>
      <c r="Z6" s="111">
        <v>4265.299825685</v>
      </c>
      <c r="AA6" s="111">
        <v>4339.779825685</v>
      </c>
      <c r="AB6" s="265">
        <v>4538.979825685</v>
      </c>
      <c r="AC6" s="154">
        <f>+T6</f>
        <v>4536.059643565</v>
      </c>
      <c r="AD6" s="819">
        <f>+U6</f>
        <v>4547.98816243</v>
      </c>
      <c r="AE6" s="819">
        <f>+V6</f>
        <v>4546.392404605</v>
      </c>
      <c r="AF6" s="819">
        <f>+W6</f>
        <v>4917.31384282</v>
      </c>
      <c r="AG6" s="1043"/>
    </row>
    <row r="7" spans="1:35" customHeight="1" ht="15.75" s="2" customFormat="1">
      <c r="A7" s="11"/>
      <c r="B7" s="539" t="s">
        <v>204</v>
      </c>
      <c r="C7" s="222">
        <v>326.7</v>
      </c>
      <c r="D7" s="20">
        <v>735.45</v>
      </c>
      <c r="E7" s="20">
        <v>764.45</v>
      </c>
      <c r="F7" s="20">
        <v>762.8</v>
      </c>
      <c r="G7" s="20">
        <v>761</v>
      </c>
      <c r="H7" s="20">
        <v>568.8295</v>
      </c>
      <c r="I7" s="20">
        <v>553.57094989</v>
      </c>
      <c r="J7" s="20">
        <v>543.7045</v>
      </c>
      <c r="K7" s="20">
        <v>585.324</v>
      </c>
      <c r="L7" s="20">
        <v>684.324</v>
      </c>
      <c r="M7" s="20">
        <v>793.430174315</v>
      </c>
      <c r="N7" s="829">
        <f>+W7</f>
        <v>796.69615718</v>
      </c>
      <c r="O7" s="20"/>
      <c r="P7" s="229">
        <v>690.510174315</v>
      </c>
      <c r="Q7" s="111">
        <v>789.510174315</v>
      </c>
      <c r="R7" s="111">
        <v>793.430174315</v>
      </c>
      <c r="S7" s="265">
        <v>793.430174315</v>
      </c>
      <c r="T7" s="154">
        <v>796.350356435</v>
      </c>
      <c r="U7" s="128">
        <v>784.42183757</v>
      </c>
      <c r="V7" s="128">
        <v>786.017595395</v>
      </c>
      <c r="W7" s="128">
        <v>796.69615718</v>
      </c>
      <c r="X7" s="8"/>
      <c r="Y7" s="229">
        <v>690.510174315</v>
      </c>
      <c r="Z7" s="111">
        <v>789.510174315</v>
      </c>
      <c r="AA7" s="111">
        <v>793.430174315</v>
      </c>
      <c r="AB7" s="265">
        <v>793.430174315</v>
      </c>
      <c r="AC7" s="154">
        <f>+T7</f>
        <v>796.350356435</v>
      </c>
      <c r="AD7" s="819">
        <f>+U7</f>
        <v>784.42183757</v>
      </c>
      <c r="AE7" s="819">
        <f>+V7</f>
        <v>786.017595395</v>
      </c>
      <c r="AF7" s="819">
        <f>+W7</f>
        <v>796.69615718</v>
      </c>
      <c r="AG7" s="1043"/>
    </row>
    <row r="8" spans="1:35" customHeight="1" ht="15.75" s="2" customFormat="1">
      <c r="A8" s="11"/>
      <c r="B8" s="539" t="s">
        <v>205</v>
      </c>
      <c r="C8" s="330" t="s">
        <v>111</v>
      </c>
      <c r="D8" s="147" t="s">
        <v>111</v>
      </c>
      <c r="E8" s="147" t="s">
        <v>111</v>
      </c>
      <c r="F8" s="147" t="s">
        <v>111</v>
      </c>
      <c r="G8" s="147" t="s">
        <v>111</v>
      </c>
      <c r="H8" s="20">
        <v>30</v>
      </c>
      <c r="I8" s="20">
        <v>30</v>
      </c>
      <c r="J8" s="20">
        <v>30</v>
      </c>
      <c r="K8" s="20">
        <v>30</v>
      </c>
      <c r="L8" s="20">
        <v>30</v>
      </c>
      <c r="M8" s="20">
        <v>30</v>
      </c>
      <c r="N8" s="829">
        <f>+W8</f>
        <v>30</v>
      </c>
      <c r="O8" s="20"/>
      <c r="P8" s="229">
        <v>30</v>
      </c>
      <c r="Q8" s="111">
        <v>30</v>
      </c>
      <c r="R8" s="111">
        <v>30</v>
      </c>
      <c r="S8" s="265">
        <v>30</v>
      </c>
      <c r="T8" s="154">
        <v>30</v>
      </c>
      <c r="U8" s="128">
        <v>30</v>
      </c>
      <c r="V8" s="128">
        <v>30</v>
      </c>
      <c r="W8" s="128">
        <v>30</v>
      </c>
      <c r="X8" s="8"/>
      <c r="Y8" s="229">
        <v>30</v>
      </c>
      <c r="Z8" s="111">
        <v>30</v>
      </c>
      <c r="AA8" s="111">
        <v>30</v>
      </c>
      <c r="AB8" s="265">
        <v>30</v>
      </c>
      <c r="AC8" s="154">
        <f>+T8</f>
        <v>30</v>
      </c>
      <c r="AD8" s="819">
        <f>+U8</f>
        <v>30</v>
      </c>
      <c r="AE8" s="819">
        <f>+V8</f>
        <v>30</v>
      </c>
      <c r="AF8" s="819">
        <f>+W8</f>
        <v>30</v>
      </c>
      <c r="AG8" s="1043"/>
    </row>
    <row r="9" spans="1:35" customHeight="1" ht="15.75" s="2" customFormat="1">
      <c r="A9" s="11"/>
      <c r="B9" s="540" t="s">
        <v>116</v>
      </c>
      <c r="C9" s="758" t="s">
        <v>111</v>
      </c>
      <c r="D9" s="186" t="s">
        <v>111</v>
      </c>
      <c r="E9" s="759" t="s">
        <v>111</v>
      </c>
      <c r="F9" s="759" t="s">
        <v>111</v>
      </c>
      <c r="G9" s="759" t="s">
        <v>111</v>
      </c>
      <c r="H9" s="759" t="s">
        <v>111</v>
      </c>
      <c r="I9" s="759" t="s">
        <v>111</v>
      </c>
      <c r="J9" s="759" t="s">
        <v>111</v>
      </c>
      <c r="K9" s="759">
        <v>200</v>
      </c>
      <c r="L9" s="759">
        <v>199.5</v>
      </c>
      <c r="M9" s="759">
        <v>199.5</v>
      </c>
      <c r="N9" s="565">
        <f>+W9</f>
        <v>199.5</v>
      </c>
      <c r="O9" s="20"/>
      <c r="P9" s="314">
        <v>199.5</v>
      </c>
      <c r="Q9" s="759">
        <v>199.5</v>
      </c>
      <c r="R9" s="759">
        <v>199.5</v>
      </c>
      <c r="S9" s="315">
        <v>199.5</v>
      </c>
      <c r="T9" s="396">
        <v>199.5</v>
      </c>
      <c r="U9" s="150">
        <v>199.5</v>
      </c>
      <c r="V9" s="150">
        <v>199.5</v>
      </c>
      <c r="W9" s="150">
        <v>199.5</v>
      </c>
      <c r="X9" s="8"/>
      <c r="Y9" s="314">
        <v>199.5</v>
      </c>
      <c r="Z9" s="759">
        <v>199.5</v>
      </c>
      <c r="AA9" s="759">
        <v>199.5</v>
      </c>
      <c r="AB9" s="315">
        <v>199.5</v>
      </c>
      <c r="AC9" s="396">
        <f>+T9</f>
        <v>199.5</v>
      </c>
      <c r="AD9" s="820">
        <f>+U9</f>
        <v>199.5</v>
      </c>
      <c r="AE9" s="820">
        <f>+V9</f>
        <v>199.5</v>
      </c>
      <c r="AF9" s="820">
        <f>+W9</f>
        <v>199.5</v>
      </c>
      <c r="AG9" s="1043"/>
    </row>
    <row r="10" spans="1:35"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101"/>
    </row>
    <row r="11" spans="1:35" customHeight="1" ht="15.75" s="1" customFormat="1">
      <c r="A11" s="8"/>
      <c r="B11" s="567" t="s">
        <v>206</v>
      </c>
      <c r="C11" s="568">
        <v>2008</v>
      </c>
      <c r="D11" s="568">
        <v>2009</v>
      </c>
      <c r="E11" s="568">
        <v>2010</v>
      </c>
      <c r="F11" s="568">
        <v>2011</v>
      </c>
      <c r="G11" s="569">
        <v>2012</v>
      </c>
      <c r="H11" s="569">
        <v>2013</v>
      </c>
      <c r="I11" s="569">
        <v>2014</v>
      </c>
      <c r="J11" s="569">
        <v>2015</v>
      </c>
      <c r="K11" s="569">
        <v>2016</v>
      </c>
      <c r="L11" s="569">
        <v>2017</v>
      </c>
      <c r="M11" s="569">
        <v>2018</v>
      </c>
      <c r="N11" s="1004">
        <v>2019</v>
      </c>
      <c r="O11" s="7"/>
      <c r="P11" s="570" t="str">
        <f>+P3</f>
        <v>1Q18</v>
      </c>
      <c r="Q11" s="571" t="str">
        <f>+Q3</f>
        <v>1H18</v>
      </c>
      <c r="R11" s="571" t="str">
        <f>+R3</f>
        <v>9M18</v>
      </c>
      <c r="S11" s="572" t="str">
        <f>+S3</f>
        <v>YE18</v>
      </c>
      <c r="T11" s="570" t="str">
        <f>+T3</f>
        <v>1Q19</v>
      </c>
      <c r="U11" s="571" t="str">
        <f>+U3</f>
        <v>1H19</v>
      </c>
      <c r="V11" s="571" t="str">
        <f>+V3</f>
        <v>9M19</v>
      </c>
      <c r="W11" s="1096" t="str">
        <f>+W3</f>
        <v>YE19</v>
      </c>
      <c r="X11" s="7"/>
      <c r="Y11" s="570" t="str">
        <f>+Y3</f>
        <v>1Q18</v>
      </c>
      <c r="Z11" s="571" t="str">
        <f>+Z3</f>
        <v>2Q18</v>
      </c>
      <c r="AA11" s="571" t="str">
        <f>+AA3</f>
        <v>3Q18</v>
      </c>
      <c r="AB11" s="573" t="str">
        <f>+AB3</f>
        <v>4Q18</v>
      </c>
      <c r="AC11" s="570" t="str">
        <f>+AC3</f>
        <v>1Q19</v>
      </c>
      <c r="AD11" s="571" t="str">
        <f>+AD3</f>
        <v>2Q19</v>
      </c>
      <c r="AE11" s="571" t="str">
        <f>+AE3</f>
        <v>3Q19</v>
      </c>
      <c r="AF11" s="1095" t="str">
        <f>+AF3</f>
        <v>4Q19</v>
      </c>
      <c r="AG11" s="101"/>
    </row>
    <row r="12" spans="1:35" customHeight="1" ht="15.75" s="1" customFormat="1">
      <c r="A12" s="8"/>
      <c r="B12" s="8"/>
      <c r="C12" s="8"/>
      <c r="D12" s="8"/>
      <c r="E12" s="8"/>
      <c r="F12" s="8"/>
      <c r="G12" s="8"/>
      <c r="H12" s="8"/>
      <c r="I12" s="8"/>
      <c r="J12" s="8"/>
      <c r="K12" s="8"/>
      <c r="L12" s="8"/>
      <c r="M12" s="8"/>
      <c r="N12" s="305"/>
      <c r="O12" s="8"/>
      <c r="P12" s="733"/>
      <c r="Q12" s="8"/>
      <c r="R12" s="8"/>
      <c r="S12" s="8"/>
      <c r="T12" s="154"/>
      <c r="U12" s="128"/>
      <c r="V12" s="128"/>
      <c r="W12" s="128"/>
      <c r="X12" s="8"/>
      <c r="Y12" s="733"/>
      <c r="Z12" s="212"/>
      <c r="AA12" s="212"/>
      <c r="AB12" s="829"/>
      <c r="AC12" s="154"/>
      <c r="AD12" s="819"/>
      <c r="AE12" s="819"/>
      <c r="AF12" s="819"/>
      <c r="AG12" s="101"/>
    </row>
    <row r="13" spans="1:35" customHeight="1" ht="15.75" s="2" customFormat="1">
      <c r="A13" s="11"/>
      <c r="B13" s="539" t="s">
        <v>207</v>
      </c>
      <c r="C13" s="222"/>
      <c r="D13" s="20"/>
      <c r="E13" s="20"/>
      <c r="F13" s="20"/>
      <c r="G13" s="20"/>
      <c r="H13" s="20"/>
      <c r="I13" s="20"/>
      <c r="J13" s="20"/>
      <c r="K13" s="20"/>
      <c r="L13" s="20"/>
      <c r="M13" s="20">
        <v>2568.4</v>
      </c>
      <c r="N13" s="829">
        <f>+W13</f>
        <v>2169.4</v>
      </c>
      <c r="O13" s="20"/>
      <c r="P13" s="733"/>
      <c r="Q13" s="212">
        <v>2290.8</v>
      </c>
      <c r="R13" s="212">
        <v>2369.2</v>
      </c>
      <c r="S13" s="829">
        <v>2568.4</v>
      </c>
      <c r="T13" s="154">
        <v>1964.2</v>
      </c>
      <c r="U13" s="128">
        <v>1964.2</v>
      </c>
      <c r="V13" s="128">
        <v>1964.2</v>
      </c>
      <c r="W13" s="128">
        <v>2169.4</v>
      </c>
      <c r="X13" s="8"/>
      <c r="Y13" s="733">
        <f>+P13</f>
        <v/>
      </c>
      <c r="Z13" s="212">
        <f>+Q13</f>
        <v>2290.8</v>
      </c>
      <c r="AA13" s="212">
        <f>+R13</f>
        <v>2369.2</v>
      </c>
      <c r="AB13" s="829">
        <f>+S13</f>
        <v>2568.4</v>
      </c>
      <c r="AC13" s="154">
        <f>+T13</f>
        <v>1964.2</v>
      </c>
      <c r="AD13" s="819">
        <f>+U13</f>
        <v>1964.2</v>
      </c>
      <c r="AE13" s="819">
        <f>+V13</f>
        <v>1964.2</v>
      </c>
      <c r="AF13" s="819">
        <f>+W13</f>
        <v>2169.4</v>
      </c>
      <c r="AG13" s="1043"/>
    </row>
    <row r="14" spans="1:35" customHeight="1" ht="15.75" s="2" customFormat="1">
      <c r="A14" s="11"/>
      <c r="B14" s="539" t="s">
        <v>208</v>
      </c>
      <c r="C14" s="330"/>
      <c r="D14" s="147"/>
      <c r="E14" s="147"/>
      <c r="F14" s="147"/>
      <c r="G14" s="147"/>
      <c r="H14" s="20"/>
      <c r="I14" s="20"/>
      <c r="J14" s="20"/>
      <c r="K14" s="20"/>
      <c r="L14" s="20"/>
      <c r="M14" s="20">
        <v>590.26</v>
      </c>
      <c r="N14" s="829">
        <f>+W14</f>
        <v>590.26</v>
      </c>
      <c r="O14" s="20"/>
      <c r="P14" s="733"/>
      <c r="Q14" s="212">
        <v>590.26</v>
      </c>
      <c r="R14" s="212">
        <v>590.26</v>
      </c>
      <c r="S14" s="829">
        <v>590.26</v>
      </c>
      <c r="T14" s="154">
        <v>590.26</v>
      </c>
      <c r="U14" s="128">
        <v>590.26</v>
      </c>
      <c r="V14" s="128">
        <v>590.26</v>
      </c>
      <c r="W14" s="128">
        <v>590.26</v>
      </c>
      <c r="X14" s="8"/>
      <c r="Y14" s="733">
        <f>+P14</f>
        <v/>
      </c>
      <c r="Z14" s="212">
        <f>+Q14</f>
        <v>590.26</v>
      </c>
      <c r="AA14" s="212">
        <f>+R14</f>
        <v>590.26</v>
      </c>
      <c r="AB14" s="829">
        <f>+S14</f>
        <v>590.26</v>
      </c>
      <c r="AC14" s="154">
        <f>+T14</f>
        <v>590.26</v>
      </c>
      <c r="AD14" s="819">
        <f>+U14</f>
        <v>590.26</v>
      </c>
      <c r="AE14" s="819">
        <f>+V14</f>
        <v>590.26</v>
      </c>
      <c r="AF14" s="819">
        <f>+W14</f>
        <v>590.26</v>
      </c>
      <c r="AG14" s="1043"/>
    </row>
    <row r="15" spans="1:35" customHeight="1" ht="15.75" s="2" customFormat="1">
      <c r="A15" s="11"/>
      <c r="B15" s="540" t="s">
        <v>209</v>
      </c>
      <c r="C15" s="758"/>
      <c r="D15" s="186"/>
      <c r="E15" s="759"/>
      <c r="F15" s="759"/>
      <c r="G15" s="759"/>
      <c r="H15" s="759"/>
      <c r="I15" s="759"/>
      <c r="J15" s="759"/>
      <c r="K15" s="759"/>
      <c r="L15" s="759"/>
      <c r="M15" s="759">
        <v>1013.7</v>
      </c>
      <c r="N15" s="565">
        <f>+W15</f>
        <v>1190.1</v>
      </c>
      <c r="O15" s="20"/>
      <c r="P15" s="1140"/>
      <c r="Q15" s="759">
        <v>1013.89</v>
      </c>
      <c r="R15" s="759">
        <v>1013.7</v>
      </c>
      <c r="S15" s="1141">
        <v>1013.7</v>
      </c>
      <c r="T15" s="396">
        <v>1013.7</v>
      </c>
      <c r="U15" s="150">
        <v>1013.7</v>
      </c>
      <c r="V15" s="150">
        <v>1013.7</v>
      </c>
      <c r="W15" s="150">
        <v>1190.1</v>
      </c>
      <c r="X15" s="8"/>
      <c r="Y15" s="1140">
        <f>+P15</f>
        <v/>
      </c>
      <c r="Z15" s="759">
        <f>+Q15</f>
        <v>1013.89</v>
      </c>
      <c r="AA15" s="759">
        <f>+R15</f>
        <v>1013.7</v>
      </c>
      <c r="AB15" s="1141">
        <f>+S15</f>
        <v>1013.7</v>
      </c>
      <c r="AC15" s="396">
        <f>+T15</f>
        <v>1013.7</v>
      </c>
      <c r="AD15" s="820">
        <f>+U15</f>
        <v>1013.7</v>
      </c>
      <c r="AE15" s="820">
        <f>+V15</f>
        <v>1013.7</v>
      </c>
      <c r="AF15" s="820">
        <f>+W15</f>
        <v>1190.1</v>
      </c>
      <c r="AG15" s="1043"/>
    </row>
    <row r="16" spans="1:35" customHeight="1" ht="15.75" s="1" customForma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101"/>
    </row>
    <row r="17" spans="1:35" customHeight="1" ht="15.75" s="1" customFormat="1">
      <c r="A17" s="8"/>
      <c r="B17" s="567" t="s">
        <v>178</v>
      </c>
      <c r="C17" s="568">
        <v>2008</v>
      </c>
      <c r="D17" s="568">
        <v>2009</v>
      </c>
      <c r="E17" s="568">
        <v>2010</v>
      </c>
      <c r="F17" s="568">
        <v>2011</v>
      </c>
      <c r="G17" s="569">
        <v>2012</v>
      </c>
      <c r="H17" s="569">
        <v>2013</v>
      </c>
      <c r="I17" s="569">
        <v>2014</v>
      </c>
      <c r="J17" s="569">
        <v>2015</v>
      </c>
      <c r="K17" s="569">
        <v>2016</v>
      </c>
      <c r="L17" s="569">
        <v>2017</v>
      </c>
      <c r="M17" s="569">
        <v>2018</v>
      </c>
      <c r="N17" s="1004">
        <v>2019</v>
      </c>
      <c r="O17" s="7"/>
      <c r="P17" s="570" t="str">
        <f>P3</f>
        <v>1Q18</v>
      </c>
      <c r="Q17" s="571" t="str">
        <f>Q3</f>
        <v>1H18</v>
      </c>
      <c r="R17" s="571" t="str">
        <f>R3</f>
        <v>9M18</v>
      </c>
      <c r="S17" s="572" t="str">
        <f>S3</f>
        <v>YE18</v>
      </c>
      <c r="T17" s="570" t="str">
        <f>T3</f>
        <v>1Q19</v>
      </c>
      <c r="U17" s="571" t="str">
        <f>U3</f>
        <v>1H19</v>
      </c>
      <c r="V17" s="571" t="str">
        <f>V3</f>
        <v>9M19</v>
      </c>
      <c r="W17" s="1096" t="str">
        <f>W3</f>
        <v>YE19</v>
      </c>
      <c r="X17" s="7"/>
      <c r="Y17" s="570" t="str">
        <f>Y3</f>
        <v>1Q18</v>
      </c>
      <c r="Z17" s="571" t="str">
        <f>Z3</f>
        <v>2Q18</v>
      </c>
      <c r="AA17" s="571" t="str">
        <f>AA3</f>
        <v>3Q18</v>
      </c>
      <c r="AB17" s="573" t="str">
        <f>AB3</f>
        <v>4Q18</v>
      </c>
      <c r="AC17" s="570" t="str">
        <f>AC3</f>
        <v>1Q19</v>
      </c>
      <c r="AD17" s="571" t="str">
        <f>AD3</f>
        <v>2Q19</v>
      </c>
      <c r="AE17" s="571" t="str">
        <f>AE3</f>
        <v>3Q19</v>
      </c>
      <c r="AF17" s="1095" t="str">
        <f>AF3</f>
        <v>4Q19</v>
      </c>
      <c r="AG17" s="101"/>
    </row>
    <row r="18" spans="1:35" customHeight="1" ht="15.75" s="1" customFormat="1">
      <c r="A18" s="8"/>
      <c r="B18" s="537"/>
      <c r="C18" s="402"/>
      <c r="D18" s="38"/>
      <c r="E18" s="38"/>
      <c r="F18" s="38"/>
      <c r="G18" s="38"/>
      <c r="H18" s="38"/>
      <c r="I18" s="38"/>
      <c r="J18" s="38"/>
      <c r="K18" s="38"/>
      <c r="L18" s="38"/>
      <c r="M18" s="38"/>
      <c r="N18" s="407"/>
      <c r="O18" s="8"/>
      <c r="P18" s="75"/>
      <c r="Q18" s="38"/>
      <c r="R18" s="38"/>
      <c r="S18" s="255"/>
      <c r="T18" s="402"/>
      <c r="U18" s="136"/>
      <c r="V18" s="136"/>
      <c r="W18" s="407"/>
      <c r="X18" s="8"/>
      <c r="Y18" s="75"/>
      <c r="Z18" s="38"/>
      <c r="AA18" s="38"/>
      <c r="AB18" s="255"/>
      <c r="AC18" s="136"/>
      <c r="AD18" s="136"/>
      <c r="AE18" s="136"/>
      <c r="AF18" s="553"/>
      <c r="AG18" s="101"/>
    </row>
    <row r="19" spans="1:35" customHeight="1" ht="15.75" s="1" customFormat="1">
      <c r="A19" s="8"/>
      <c r="B19" s="539" t="s">
        <v>210</v>
      </c>
      <c r="C19" s="760"/>
      <c r="D19" s="1045"/>
      <c r="E19" s="1045"/>
      <c r="F19" s="1045"/>
      <c r="G19" s="1045"/>
      <c r="H19" s="1045">
        <v>0.28976294000379</v>
      </c>
      <c r="I19" s="1045">
        <v>0.28735886971639</v>
      </c>
      <c r="J19" s="1045">
        <v>0.27498790260611</v>
      </c>
      <c r="K19" s="1045">
        <v>0.30717429931532</v>
      </c>
      <c r="L19" s="1045">
        <v>0.29024009856106</v>
      </c>
      <c r="M19" s="937">
        <f>+S19</f>
        <v>0.3208357772945</v>
      </c>
      <c r="N19" s="403">
        <f>+W19</f>
        <v>0.28196735831334</v>
      </c>
      <c r="O19" s="8"/>
      <c r="P19" s="833">
        <v>0.27458385081486</v>
      </c>
      <c r="Q19" s="937">
        <v>0.34902938612509</v>
      </c>
      <c r="R19" s="937">
        <v>0.36058271037906</v>
      </c>
      <c r="S19" s="938">
        <v>0.3208357772945</v>
      </c>
      <c r="T19" s="1142">
        <v>0.18704976171333</v>
      </c>
      <c r="U19" s="815">
        <v>0.29336105708197</v>
      </c>
      <c r="V19" s="815">
        <v>0.31808039232133</v>
      </c>
      <c r="W19" s="815">
        <v>0.28196735831334</v>
      </c>
      <c r="X19" s="8"/>
      <c r="Y19" s="833">
        <v>0.27458385081486</v>
      </c>
      <c r="Z19" s="937">
        <v>0.42262275184613</v>
      </c>
      <c r="AA19" s="937">
        <v>0.38330738756882</v>
      </c>
      <c r="AB19" s="938">
        <v>0.20296245966802</v>
      </c>
      <c r="AC19" s="1142">
        <v>0.18704976171333</v>
      </c>
      <c r="AD19" s="815">
        <v>0.3984554191245</v>
      </c>
      <c r="AE19" s="815">
        <v>0.36670180216939</v>
      </c>
      <c r="AF19" s="815">
        <v>0.17477366289589</v>
      </c>
      <c r="AG19" s="1043"/>
    </row>
    <row r="20" spans="1:35" customHeight="1" ht="15.75" s="1" customFormat="1">
      <c r="A20" s="8"/>
      <c r="B20" s="539" t="s">
        <v>211</v>
      </c>
      <c r="C20" s="760"/>
      <c r="D20" s="1045"/>
      <c r="E20" s="1045"/>
      <c r="F20" s="1045"/>
      <c r="G20" s="1045"/>
      <c r="H20" s="1045">
        <v>0.37299468270879</v>
      </c>
      <c r="I20" s="1045">
        <v>0.38842023305953</v>
      </c>
      <c r="J20" s="1045">
        <v>0.35444151451046</v>
      </c>
      <c r="K20" s="1045">
        <v>0.37565578220711</v>
      </c>
      <c r="L20" s="1045">
        <v>0.3872834230786</v>
      </c>
      <c r="M20" s="937">
        <f>+S20</f>
        <v>0.3697312318589</v>
      </c>
      <c r="N20" s="403">
        <f>+W20</f>
        <v>0.36506456949475</v>
      </c>
      <c r="O20" s="8"/>
      <c r="P20" s="833">
        <v>0.44090980365921</v>
      </c>
      <c r="Q20" s="937">
        <v>0.42114549485469</v>
      </c>
      <c r="R20" s="937">
        <v>0.3692404907808</v>
      </c>
      <c r="S20" s="938">
        <v>0.3697312318589</v>
      </c>
      <c r="T20" s="1142">
        <v>0.38541577021285</v>
      </c>
      <c r="U20" s="815">
        <v>0.38027875176931</v>
      </c>
      <c r="V20" s="815">
        <v>0.35393417363343</v>
      </c>
      <c r="W20" s="815">
        <v>0.36506456949475</v>
      </c>
      <c r="X20" s="8"/>
      <c r="Y20" s="833">
        <v>0.44090980365921</v>
      </c>
      <c r="Z20" s="937">
        <v>0.40160742584876</v>
      </c>
      <c r="AA20" s="937">
        <v>0.26714735594357</v>
      </c>
      <c r="AB20" s="938">
        <v>0.3711969404007</v>
      </c>
      <c r="AC20" s="1142">
        <v>0.38541577021285</v>
      </c>
      <c r="AD20" s="815">
        <v>0.37520053619258</v>
      </c>
      <c r="AE20" s="815">
        <v>0.30210875130517</v>
      </c>
      <c r="AF20" s="815">
        <v>0.39811352614344</v>
      </c>
      <c r="AG20" s="1043"/>
    </row>
    <row r="21" spans="1:35" customHeight="1" ht="15.75" s="1" customFormat="1">
      <c r="A21" s="8"/>
      <c r="B21" s="539" t="s">
        <v>212</v>
      </c>
      <c r="C21" s="760"/>
      <c r="D21" s="1045"/>
      <c r="E21" s="1045"/>
      <c r="F21" s="1045"/>
      <c r="G21" s="1045"/>
      <c r="H21" s="1045">
        <v>0.28190916947103</v>
      </c>
      <c r="I21" s="1045">
        <v>0.29094125605871</v>
      </c>
      <c r="J21" s="1045">
        <v>0.31467724096873</v>
      </c>
      <c r="K21" s="1045">
        <v>0.30537842625309</v>
      </c>
      <c r="L21" s="1045">
        <v>0.32511501456308</v>
      </c>
      <c r="M21" s="937">
        <f>+S21</f>
        <v>0.30420063342676</v>
      </c>
      <c r="N21" s="403">
        <f>+W21</f>
        <v>0.31897543142405</v>
      </c>
      <c r="O21" s="8"/>
      <c r="P21" s="833">
        <v>0.4284886103692</v>
      </c>
      <c r="Q21" s="937">
        <v>0.34614562921661</v>
      </c>
      <c r="R21" s="937">
        <v>0.28892673381286</v>
      </c>
      <c r="S21" s="938">
        <v>0.30420063342676</v>
      </c>
      <c r="T21" s="1142">
        <v>0.39885309008036</v>
      </c>
      <c r="U21" s="815">
        <v>0.36425609553694</v>
      </c>
      <c r="V21" s="815">
        <v>0.3027950580382</v>
      </c>
      <c r="W21" s="815">
        <v>0.31897543142405</v>
      </c>
      <c r="X21" s="8"/>
      <c r="Y21" s="833">
        <v>0.4284886103692</v>
      </c>
      <c r="Z21" s="937">
        <v>0.26474521881898</v>
      </c>
      <c r="AA21" s="937">
        <v>0.17637872810526</v>
      </c>
      <c r="AB21" s="938">
        <v>0.3479157414176</v>
      </c>
      <c r="AC21" s="1142">
        <v>0.39885309008036</v>
      </c>
      <c r="AD21" s="815">
        <v>0.33004526086275</v>
      </c>
      <c r="AE21" s="815">
        <v>0.18190498292181</v>
      </c>
      <c r="AF21" s="815">
        <v>0.36700335441939</v>
      </c>
      <c r="AG21" s="1043"/>
    </row>
    <row r="22" spans="1:35" customHeight="1" ht="15.75" s="1" customFormat="1">
      <c r="A22" s="8"/>
      <c r="B22" s="264" t="s">
        <v>114</v>
      </c>
      <c r="C22" s="324">
        <v>0.33655585310645</v>
      </c>
      <c r="D22" s="26">
        <v>0.31670836788921</v>
      </c>
      <c r="E22" s="26">
        <v>0.31511085192486</v>
      </c>
      <c r="F22" s="26">
        <v>0.32519735931679</v>
      </c>
      <c r="G22" s="26">
        <v>0.32532243057659</v>
      </c>
      <c r="H22" s="26">
        <v>0.32086104697561</v>
      </c>
      <c r="I22" s="26">
        <v>0.33124265167016</v>
      </c>
      <c r="J22" s="26">
        <v>0.32404227481806</v>
      </c>
      <c r="K22" s="26">
        <v>0.33478384867693</v>
      </c>
      <c r="L22" s="26">
        <v>0.34738985439654</v>
      </c>
      <c r="M22" s="26">
        <v>0.33501117506547</v>
      </c>
      <c r="N22" s="403">
        <f>+W22</f>
        <v>0.33532792084015</v>
      </c>
      <c r="O22" s="8"/>
      <c r="P22" s="332">
        <v>0.41457373244557</v>
      </c>
      <c r="Q22" s="26">
        <v>0.37951352261806</v>
      </c>
      <c r="R22" s="26">
        <v>0.33329346379607</v>
      </c>
      <c r="S22" s="399">
        <v>0.33501117506547</v>
      </c>
      <c r="T22" s="785">
        <v>0.3678306625418</v>
      </c>
      <c r="U22" s="788">
        <v>0.36309685887254</v>
      </c>
      <c r="V22" s="788">
        <v>0.32758671602975</v>
      </c>
      <c r="W22" s="788">
        <v>0.33532792084015</v>
      </c>
      <c r="X22" s="8"/>
      <c r="Y22" s="332">
        <v>0.41457373244557</v>
      </c>
      <c r="Z22" s="26">
        <v>0.34485464303125</v>
      </c>
      <c r="AA22" s="26">
        <v>0.24238096005949</v>
      </c>
      <c r="AB22" s="399">
        <v>0.34003097741448</v>
      </c>
      <c r="AC22" s="788">
        <v>0.3678306625418</v>
      </c>
      <c r="AD22" s="788">
        <v>0.35841297443539</v>
      </c>
      <c r="AE22" s="788">
        <v>0.25773718874573</v>
      </c>
      <c r="AF22" s="788">
        <v>0.35830937983197</v>
      </c>
      <c r="AG22" s="1043"/>
    </row>
    <row r="23" spans="1:35" customHeight="1" ht="15.75" s="1" customFormat="1">
      <c r="A23" s="8"/>
      <c r="B23" s="264" t="s">
        <v>205</v>
      </c>
      <c r="C23" s="760" t="s">
        <v>111</v>
      </c>
      <c r="D23" s="1045" t="s">
        <v>111</v>
      </c>
      <c r="E23" s="1045" t="s">
        <v>111</v>
      </c>
      <c r="F23" s="1045" t="s">
        <v>111</v>
      </c>
      <c r="G23" s="1045" t="s">
        <v>111</v>
      </c>
      <c r="H23" s="1045">
        <v>0</v>
      </c>
      <c r="I23" s="26">
        <v>0.26638966627819</v>
      </c>
      <c r="J23" s="26">
        <v>0.27404748426773</v>
      </c>
      <c r="K23" s="26">
        <v>0.28453957251677</v>
      </c>
      <c r="L23" s="26">
        <v>0.28426459688905</v>
      </c>
      <c r="M23" s="26">
        <v>0.2710383170175</v>
      </c>
      <c r="N23" s="403">
        <f>+W23</f>
        <v>0.26585863723164</v>
      </c>
      <c r="O23" s="8"/>
      <c r="P23" s="332">
        <v>0.34663346224224</v>
      </c>
      <c r="Q23" s="26">
        <v>0.30278304353043</v>
      </c>
      <c r="R23" s="26">
        <v>0.26743297318689</v>
      </c>
      <c r="S23" s="399">
        <v>0.2710383170175</v>
      </c>
      <c r="T23" s="786">
        <v>0.35848122318589</v>
      </c>
      <c r="U23" s="815">
        <v>0.30404410968317</v>
      </c>
      <c r="V23" s="815">
        <v>0.26071345415733</v>
      </c>
      <c r="W23" s="815">
        <v>0.26585863723164</v>
      </c>
      <c r="X23" s="8"/>
      <c r="Y23" s="332">
        <v>0.34663346224224</v>
      </c>
      <c r="Z23" s="26">
        <v>0.25943457558226</v>
      </c>
      <c r="AA23" s="26">
        <v>0.19790156218056</v>
      </c>
      <c r="AB23" s="399">
        <v>0.28173030770756</v>
      </c>
      <c r="AC23" s="786">
        <v>0.35848122318589</v>
      </c>
      <c r="AD23" s="815">
        <v>0.25023013163721</v>
      </c>
      <c r="AE23" s="815">
        <v>0.17548472365519</v>
      </c>
      <c r="AF23" s="815">
        <v>0.2811309953285</v>
      </c>
      <c r="AG23" s="1043"/>
    </row>
    <row r="24" spans="1:35" customHeight="1" ht="15.75" s="1" customFormat="1">
      <c r="A24" s="8"/>
      <c r="B24" s="264" t="s">
        <v>116</v>
      </c>
      <c r="C24" s="760" t="s">
        <v>111</v>
      </c>
      <c r="D24" s="1045" t="s">
        <v>111</v>
      </c>
      <c r="E24" s="1045" t="s">
        <v>111</v>
      </c>
      <c r="F24" s="1045" t="s">
        <v>111</v>
      </c>
      <c r="G24" s="1045" t="s">
        <v>111</v>
      </c>
      <c r="H24" s="761" t="s">
        <v>111</v>
      </c>
      <c r="I24" s="163" t="s">
        <v>111</v>
      </c>
      <c r="J24" s="163" t="s">
        <v>111</v>
      </c>
      <c r="K24" s="163" t="s">
        <v>111</v>
      </c>
      <c r="L24" s="163">
        <v>0.39008009767566</v>
      </c>
      <c r="M24" s="163">
        <v>0.40042273197317</v>
      </c>
      <c r="N24" s="831">
        <f>+W24</f>
        <v>0.41565895967692</v>
      </c>
      <c r="O24" s="8"/>
      <c r="P24" s="334">
        <v>0.43006585220564</v>
      </c>
      <c r="Q24" s="163">
        <v>0.44510272811003</v>
      </c>
      <c r="R24" s="163">
        <v>0.41736016269755</v>
      </c>
      <c r="S24" s="523">
        <v>0.40042273197317</v>
      </c>
      <c r="T24" s="786">
        <v>0.48641358434927</v>
      </c>
      <c r="U24" s="815">
        <v>0.46290691059408</v>
      </c>
      <c r="V24" s="815">
        <v>0.43125213138606</v>
      </c>
      <c r="W24" s="815">
        <v>0.41565895967692</v>
      </c>
      <c r="X24" s="8"/>
      <c r="Y24" s="334">
        <v>0.43006585220564</v>
      </c>
      <c r="Z24" s="163">
        <v>0.45996747860342</v>
      </c>
      <c r="AA24" s="163">
        <v>0.3627922453124</v>
      </c>
      <c r="AB24" s="523">
        <v>0.35019316715859</v>
      </c>
      <c r="AC24" s="786">
        <v>0.48641358434927</v>
      </c>
      <c r="AD24" s="815">
        <v>0.4396693150641</v>
      </c>
      <c r="AE24" s="815">
        <v>0.36898913043478</v>
      </c>
      <c r="AF24" s="815">
        <v>0.36937401728154</v>
      </c>
      <c r="AG24" s="1043"/>
    </row>
    <row r="25" spans="1:35" customHeight="1" ht="15.75" s="2" customFormat="1">
      <c r="A25" s="11"/>
      <c r="B25" s="313" t="s">
        <v>47</v>
      </c>
      <c r="C25" s="556">
        <v>0.33655585310645</v>
      </c>
      <c r="D25" s="145">
        <v>0.31670836788921</v>
      </c>
      <c r="E25" s="145">
        <v>0.31511085192486</v>
      </c>
      <c r="F25" s="145">
        <v>0.32519735931679</v>
      </c>
      <c r="G25" s="145">
        <v>0.32532243057659</v>
      </c>
      <c r="H25" s="145">
        <v>0.32086104697561</v>
      </c>
      <c r="I25" s="145">
        <v>0.3307767638127</v>
      </c>
      <c r="J25" s="145">
        <v>0.32365620390512</v>
      </c>
      <c r="K25" s="145">
        <v>0.33442952292264</v>
      </c>
      <c r="L25" s="145">
        <v>0.34831551781792</v>
      </c>
      <c r="M25" s="145">
        <v>0.33713377383787</v>
      </c>
      <c r="N25" s="1005">
        <f>+W25</f>
        <v>0.33783469609178</v>
      </c>
      <c r="O25" s="54"/>
      <c r="P25" s="766">
        <v>0.41477520062819</v>
      </c>
      <c r="Q25" s="767">
        <v>0.38157767501527</v>
      </c>
      <c r="R25" s="767">
        <v>0.33612567890184</v>
      </c>
      <c r="S25" s="768">
        <v>0.33713377383787</v>
      </c>
      <c r="T25" s="787">
        <v>0.37203368087901</v>
      </c>
      <c r="U25" s="816">
        <v>0.36635842240786</v>
      </c>
      <c r="V25" s="816">
        <v>0.33094438497934</v>
      </c>
      <c r="W25" s="816">
        <v>0.33783469609178</v>
      </c>
      <c r="X25" s="11"/>
      <c r="Y25" s="763">
        <v>0.41477520062819</v>
      </c>
      <c r="Z25" s="764">
        <v>0.34876015770835</v>
      </c>
      <c r="AA25" s="764">
        <v>0.24672392894762</v>
      </c>
      <c r="AB25" s="765">
        <v>0.34008347001457</v>
      </c>
      <c r="AC25" s="1006">
        <v>0.37203368087901</v>
      </c>
      <c r="AD25" s="1006">
        <v>0.36074403600803</v>
      </c>
      <c r="AE25" s="1006">
        <v>0.26128402578808</v>
      </c>
      <c r="AF25" s="816">
        <v>0.35828996715479</v>
      </c>
      <c r="AG25" s="1043"/>
    </row>
    <row r="26" spans="1:35" customHeight="1" ht="15.75" s="1" customFormat="1">
      <c r="A26" s="8"/>
      <c r="B26" s="8"/>
      <c r="C26" s="26"/>
      <c r="D26" s="26"/>
      <c r="E26" s="26"/>
      <c r="F26" s="26"/>
      <c r="G26" s="26"/>
      <c r="H26" s="26"/>
      <c r="I26" s="26"/>
      <c r="J26" s="26"/>
      <c r="K26" s="26"/>
      <c r="L26" s="26"/>
      <c r="M26" s="26"/>
      <c r="N26" s="26"/>
      <c r="O26" s="8"/>
      <c r="P26" s="26"/>
      <c r="Q26" s="26"/>
      <c r="R26" s="26"/>
      <c r="S26" s="26"/>
      <c r="T26" s="26"/>
      <c r="U26" s="26"/>
      <c r="V26" s="26"/>
      <c r="W26" s="26"/>
      <c r="X26" s="26"/>
      <c r="Y26" s="26"/>
      <c r="Z26" s="26"/>
      <c r="AA26" s="26"/>
      <c r="AB26" s="26"/>
      <c r="AC26" s="26"/>
      <c r="AD26" s="26"/>
      <c r="AE26" s="26"/>
      <c r="AF26" s="26"/>
      <c r="AG26" s="101"/>
    </row>
    <row r="27" spans="1:35" customHeight="1" ht="15.75" s="1" customFormat="1">
      <c r="A27" s="8"/>
      <c r="B27" s="567" t="s">
        <v>180</v>
      </c>
      <c r="C27" s="568">
        <v>2008</v>
      </c>
      <c r="D27" s="568">
        <v>2009</v>
      </c>
      <c r="E27" s="568">
        <v>2010</v>
      </c>
      <c r="F27" s="568">
        <v>2011</v>
      </c>
      <c r="G27" s="569">
        <v>2012</v>
      </c>
      <c r="H27" s="569">
        <v>2013</v>
      </c>
      <c r="I27" s="569">
        <v>2014</v>
      </c>
      <c r="J27" s="569">
        <v>2015</v>
      </c>
      <c r="K27" s="569">
        <v>2016</v>
      </c>
      <c r="L27" s="569">
        <v>2017</v>
      </c>
      <c r="M27" s="569">
        <v>2018</v>
      </c>
      <c r="N27" s="1004">
        <v>2019</v>
      </c>
      <c r="O27" s="7"/>
      <c r="P27" s="570" t="str">
        <f>P3</f>
        <v>1Q18</v>
      </c>
      <c r="Q27" s="571" t="str">
        <f>Q3</f>
        <v>1H18</v>
      </c>
      <c r="R27" s="571" t="str">
        <f>R3</f>
        <v>9M18</v>
      </c>
      <c r="S27" s="572" t="str">
        <f>S3</f>
        <v>YE18</v>
      </c>
      <c r="T27" s="570" t="str">
        <f>T3</f>
        <v>1Q19</v>
      </c>
      <c r="U27" s="571" t="str">
        <f>U3</f>
        <v>1H19</v>
      </c>
      <c r="V27" s="571" t="str">
        <f>V3</f>
        <v>9M19</v>
      </c>
      <c r="W27" s="1096" t="str">
        <f>W3</f>
        <v>YE19</v>
      </c>
      <c r="X27" s="7"/>
      <c r="Y27" s="570" t="str">
        <f>Y3</f>
        <v>1Q18</v>
      </c>
      <c r="Z27" s="571" t="str">
        <f>Z3</f>
        <v>2Q18</v>
      </c>
      <c r="AA27" s="571" t="str">
        <f>AA3</f>
        <v>3Q18</v>
      </c>
      <c r="AB27" s="573" t="str">
        <f>AB3</f>
        <v>4Q18</v>
      </c>
      <c r="AC27" s="570" t="str">
        <f>AC3</f>
        <v>1Q19</v>
      </c>
      <c r="AD27" s="571" t="str">
        <f>AD3</f>
        <v>2Q19</v>
      </c>
      <c r="AE27" s="571" t="str">
        <f>AE3</f>
        <v>3Q19</v>
      </c>
      <c r="AF27" s="1095" t="str">
        <f>AF3</f>
        <v>4Q19</v>
      </c>
      <c r="AG27" s="101"/>
    </row>
    <row r="28" spans="1:35" customHeight="1" ht="15.75" s="1" customFormat="1">
      <c r="A28" s="8"/>
      <c r="B28" s="537"/>
      <c r="C28" s="393"/>
      <c r="D28" s="8"/>
      <c r="E28" s="8"/>
      <c r="F28" s="8"/>
      <c r="G28" s="8"/>
      <c r="H28" s="8"/>
      <c r="I28" s="8"/>
      <c r="J28" s="8"/>
      <c r="K28" s="8"/>
      <c r="L28" s="8"/>
      <c r="M28" s="8"/>
      <c r="N28" s="305"/>
      <c r="O28" s="8"/>
      <c r="P28" s="393"/>
      <c r="Q28" s="37"/>
      <c r="R28" s="37"/>
      <c r="S28" s="394"/>
      <c r="T28" s="388"/>
      <c r="U28" s="9"/>
      <c r="V28" s="9"/>
      <c r="W28" s="305"/>
      <c r="X28" s="8"/>
      <c r="Y28" s="393"/>
      <c r="Z28" s="37"/>
      <c r="AA28" s="37"/>
      <c r="AB28" s="394"/>
      <c r="AC28" s="9"/>
      <c r="AD28" s="9"/>
      <c r="AE28" s="9"/>
      <c r="AF28" s="420"/>
      <c r="AG28" s="101"/>
    </row>
    <row r="29" spans="1:35" customHeight="1" ht="15.75" s="2" customFormat="1">
      <c r="A29" s="11"/>
      <c r="B29" s="538" t="s">
        <v>181</v>
      </c>
      <c r="C29" s="217">
        <v>3906.6793656956</v>
      </c>
      <c r="D29" s="30">
        <v>5905.4905559048</v>
      </c>
      <c r="E29" s="30">
        <v>7689.4817925919</v>
      </c>
      <c r="F29" s="30">
        <v>9330.3320686166</v>
      </c>
      <c r="G29" s="30">
        <v>9936.7398379409</v>
      </c>
      <c r="H29" s="30">
        <v>9769.3501914868</v>
      </c>
      <c r="I29" s="30">
        <v>10203.786088475</v>
      </c>
      <c r="J29" s="30">
        <v>11103.442441749</v>
      </c>
      <c r="K29" s="30">
        <v>12576.205383948</v>
      </c>
      <c r="L29" s="118">
        <v>15090.887296797</v>
      </c>
      <c r="M29" s="118">
        <v>15644.049111481</v>
      </c>
      <c r="N29" s="307">
        <f>+W29</f>
        <v>16492.39849147</v>
      </c>
      <c r="O29" s="30"/>
      <c r="P29" s="306">
        <v>4693.5235422083</v>
      </c>
      <c r="Q29" s="118">
        <v>8690.3324236189</v>
      </c>
      <c r="R29" s="118">
        <v>11574.698547067</v>
      </c>
      <c r="S29" s="307">
        <v>15644.049111481</v>
      </c>
      <c r="T29" s="395">
        <v>4467.4413381884</v>
      </c>
      <c r="U29" s="131">
        <v>8849.4754192969</v>
      </c>
      <c r="V29" s="131">
        <v>12058.251623995</v>
      </c>
      <c r="W29" s="131">
        <v>16492.39849147</v>
      </c>
      <c r="X29" s="11"/>
      <c r="Y29" s="306">
        <v>4693.5235422083</v>
      </c>
      <c r="Z29" s="118">
        <v>3996.8088814106</v>
      </c>
      <c r="AA29" s="118">
        <v>2884.3661234478</v>
      </c>
      <c r="AB29" s="307">
        <v>4069.3505644142</v>
      </c>
      <c r="AC29" s="131">
        <v>4467.4413381884</v>
      </c>
      <c r="AD29" s="131">
        <v>4382.0340811085</v>
      </c>
      <c r="AE29" s="131">
        <v>3208.776204698</v>
      </c>
      <c r="AF29" s="131">
        <v>4434.1468674747</v>
      </c>
      <c r="AG29" s="1043"/>
    </row>
    <row r="30" spans="1:35" customHeight="1" ht="15.75" s="2" customFormat="1">
      <c r="A30" s="11"/>
      <c r="B30" s="539" t="s">
        <v>203</v>
      </c>
      <c r="C30" s="222">
        <v>3708.2434290106</v>
      </c>
      <c r="D30" s="20">
        <v>4798.448241084</v>
      </c>
      <c r="E30" s="20">
        <v>5366.7327096474</v>
      </c>
      <c r="F30" s="20">
        <v>6715.969323171</v>
      </c>
      <c r="G30" s="20">
        <v>7409.0847048466</v>
      </c>
      <c r="H30" s="20">
        <v>7794.9795127352</v>
      </c>
      <c r="I30" s="20">
        <v>8384.3248282646</v>
      </c>
      <c r="J30" s="20">
        <v>9281.6220094658</v>
      </c>
      <c r="K30" s="20">
        <v>10350.546058733</v>
      </c>
      <c r="L30" s="111">
        <v>12157.047914111</v>
      </c>
      <c r="M30" s="111">
        <v>12281.605698489</v>
      </c>
      <c r="N30" s="265">
        <f>+W30</f>
        <v>12987.489631186</v>
      </c>
      <c r="O30" s="20"/>
      <c r="P30" s="229">
        <v>3713.9899965507</v>
      </c>
      <c r="Q30" s="111">
        <v>6871.4548705248</v>
      </c>
      <c r="R30" s="111">
        <v>9174.6951275779</v>
      </c>
      <c r="S30" s="265">
        <v>12281.605698489</v>
      </c>
      <c r="T30" s="154">
        <v>3464.4082701676</v>
      </c>
      <c r="U30" s="128">
        <v>6967.8118993633</v>
      </c>
      <c r="V30" s="128">
        <v>9580.8983465582</v>
      </c>
      <c r="W30" s="128">
        <v>12987.489631186</v>
      </c>
      <c r="X30" s="8"/>
      <c r="Y30" s="229">
        <v>3713.9899965507</v>
      </c>
      <c r="Z30" s="111">
        <v>3157.4648739741</v>
      </c>
      <c r="AA30" s="111">
        <v>2303.2402570531</v>
      </c>
      <c r="AB30" s="265">
        <v>3106.910570911</v>
      </c>
      <c r="AC30" s="128">
        <v>3464.4082701676</v>
      </c>
      <c r="AD30" s="128">
        <v>3503.4036291956</v>
      </c>
      <c r="AE30" s="128">
        <v>2613.0864471949</v>
      </c>
      <c r="AF30" s="128">
        <v>3406.5912846281</v>
      </c>
      <c r="AG30" s="1043"/>
    </row>
    <row r="31" spans="1:35" customHeight="1" ht="15.75" s="2" customFormat="1">
      <c r="A31" s="11"/>
      <c r="B31" s="539" t="s">
        <v>204</v>
      </c>
      <c r="C31" s="222">
        <v>198.435936685</v>
      </c>
      <c r="D31" s="20">
        <v>1107.0423148208</v>
      </c>
      <c r="E31" s="20">
        <v>2322.7490829444</v>
      </c>
      <c r="F31" s="20">
        <v>2614.3627454457</v>
      </c>
      <c r="G31" s="20">
        <v>2527.6551330944</v>
      </c>
      <c r="H31" s="20">
        <v>1974.3706787516</v>
      </c>
      <c r="I31" s="20">
        <v>1760.7702889357</v>
      </c>
      <c r="J31" s="20">
        <v>1748.6997534177</v>
      </c>
      <c r="K31" s="20">
        <v>2150.6774570656</v>
      </c>
      <c r="L31" s="111">
        <v>2246.1013527408</v>
      </c>
      <c r="M31" s="111">
        <v>2585.8613074289</v>
      </c>
      <c r="N31" s="265">
        <f>+W31</f>
        <v>2708.8091387515</v>
      </c>
      <c r="O31" s="20"/>
      <c r="P31" s="229">
        <v>771.84391741325</v>
      </c>
      <c r="Q31" s="111">
        <v>1393.7782612903</v>
      </c>
      <c r="R31" s="111">
        <v>1801.927134315</v>
      </c>
      <c r="S31" s="265">
        <v>2585.8613074289</v>
      </c>
      <c r="T31" s="154">
        <v>770.30593693732</v>
      </c>
      <c r="U31" s="128">
        <v>1440.9738726974</v>
      </c>
      <c r="V31" s="128">
        <v>1862.5012861056</v>
      </c>
      <c r="W31" s="128">
        <v>2708.8091387515</v>
      </c>
      <c r="X31" s="8"/>
      <c r="Y31" s="229">
        <v>771.84391741325</v>
      </c>
      <c r="Z31" s="111">
        <v>621.93434387702</v>
      </c>
      <c r="AA31" s="111">
        <v>408.14887302475</v>
      </c>
      <c r="AB31" s="265">
        <v>783.9341731139</v>
      </c>
      <c r="AC31" s="128">
        <v>770.30593693732</v>
      </c>
      <c r="AD31" s="128">
        <v>670.66793576006</v>
      </c>
      <c r="AE31" s="128">
        <v>421.5274134082</v>
      </c>
      <c r="AF31" s="128">
        <v>846.30785264591</v>
      </c>
      <c r="AG31" s="1043"/>
    </row>
    <row r="32" spans="1:35" customHeight="1" ht="15.75" s="2" customFormat="1">
      <c r="A32" s="11"/>
      <c r="B32" s="539" t="s">
        <v>205</v>
      </c>
      <c r="C32" s="330" t="s">
        <v>111</v>
      </c>
      <c r="D32" s="147" t="s">
        <v>111</v>
      </c>
      <c r="E32" s="147" t="s">
        <v>111</v>
      </c>
      <c r="F32" s="147" t="s">
        <v>111</v>
      </c>
      <c r="G32" s="147" t="s">
        <v>111</v>
      </c>
      <c r="H32" s="20">
        <v>0</v>
      </c>
      <c r="I32" s="20">
        <v>58.69097127476</v>
      </c>
      <c r="J32" s="20">
        <v>72.01967886556</v>
      </c>
      <c r="K32" s="20">
        <v>74.98186814962</v>
      </c>
      <c r="L32" s="111">
        <v>74.71318026576</v>
      </c>
      <c r="M32" s="111">
        <v>71.2288697122</v>
      </c>
      <c r="N32" s="265">
        <f>+W32</f>
        <v>69.85165834624</v>
      </c>
      <c r="O32" s="20"/>
      <c r="P32" s="229">
        <v>22.45144934943</v>
      </c>
      <c r="Q32" s="111">
        <v>39.44960274158</v>
      </c>
      <c r="R32" s="111">
        <v>52.55860222042</v>
      </c>
      <c r="S32" s="265">
        <v>71.2288697122</v>
      </c>
      <c r="T32" s="154">
        <v>23.21882882575</v>
      </c>
      <c r="U32" s="128">
        <v>39.61390705062</v>
      </c>
      <c r="V32" s="128">
        <v>51.23801514554</v>
      </c>
      <c r="W32" s="128">
        <v>69.85165834624</v>
      </c>
      <c r="X32" s="8"/>
      <c r="Y32" s="229">
        <v>22.45144934943</v>
      </c>
      <c r="Z32" s="111">
        <v>16.99815339215</v>
      </c>
      <c r="AA32" s="111">
        <v>13.10899947884</v>
      </c>
      <c r="AB32" s="265">
        <v>18.67026749178</v>
      </c>
      <c r="AC32" s="128">
        <v>23.21882882575</v>
      </c>
      <c r="AD32" s="128">
        <v>16.39507822487</v>
      </c>
      <c r="AE32" s="128">
        <v>11.62410809492</v>
      </c>
      <c r="AF32" s="128">
        <v>18.6136432007</v>
      </c>
      <c r="AG32" s="1043"/>
    </row>
    <row r="33" spans="1:35" customHeight="1" ht="15.75" s="2" customFormat="1">
      <c r="A33" s="11"/>
      <c r="B33" s="540" t="s">
        <v>116</v>
      </c>
      <c r="C33" s="758" t="s">
        <v>111</v>
      </c>
      <c r="D33" s="186" t="s">
        <v>111</v>
      </c>
      <c r="E33" s="759" t="s">
        <v>111</v>
      </c>
      <c r="F33" s="759" t="s">
        <v>111</v>
      </c>
      <c r="G33" s="759" t="s">
        <v>111</v>
      </c>
      <c r="H33" s="762" t="s">
        <v>111</v>
      </c>
      <c r="I33" s="813" t="s">
        <v>111</v>
      </c>
      <c r="J33" s="813" t="s">
        <v>111</v>
      </c>
      <c r="K33" s="813">
        <v>0</v>
      </c>
      <c r="L33" s="149">
        <v>606.37336123866</v>
      </c>
      <c r="M33" s="149">
        <v>699.78677485095</v>
      </c>
      <c r="N33" s="315">
        <f>+W33</f>
        <v>726.24806318566</v>
      </c>
      <c r="O33" s="20"/>
      <c r="P33" s="314">
        <v>185.23817889494</v>
      </c>
      <c r="Q33" s="149">
        <v>385.64968906228</v>
      </c>
      <c r="R33" s="149">
        <v>545.45822195341</v>
      </c>
      <c r="S33" s="315">
        <v>699.78677485095</v>
      </c>
      <c r="T33" s="396">
        <v>209.50830225771</v>
      </c>
      <c r="U33" s="150">
        <v>401.07574018566</v>
      </c>
      <c r="V33" s="150">
        <v>563.61397618566</v>
      </c>
      <c r="W33" s="150">
        <v>726.24806318566</v>
      </c>
      <c r="X33" s="8"/>
      <c r="Y33" s="498">
        <v>185.23817889494</v>
      </c>
      <c r="Z33" s="468">
        <v>200.41151016734</v>
      </c>
      <c r="AA33" s="468">
        <v>159.80853289113</v>
      </c>
      <c r="AB33" s="499">
        <v>154.32855289754</v>
      </c>
      <c r="AC33" s="469">
        <v>209.50830225771</v>
      </c>
      <c r="AD33" s="469">
        <v>191.56743792795</v>
      </c>
      <c r="AE33" s="469">
        <v>162.538236</v>
      </c>
      <c r="AF33" s="150">
        <v>162.634087</v>
      </c>
      <c r="AG33" s="1043"/>
    </row>
    <row r="34" spans="1:35" customHeight="1" ht="15.75" s="2" customFormat="1">
      <c r="A34" s="11"/>
      <c r="B34" s="226"/>
      <c r="C34" s="23"/>
      <c r="D34" s="23"/>
      <c r="E34" s="23"/>
      <c r="F34" s="23"/>
      <c r="G34" s="23"/>
      <c r="H34" s="23"/>
      <c r="I34" s="23"/>
      <c r="J34" s="23"/>
      <c r="K34" s="23"/>
      <c r="L34" s="23"/>
      <c r="M34" s="23"/>
      <c r="N34" s="106"/>
      <c r="O34" s="23"/>
      <c r="P34" s="106"/>
      <c r="Q34" s="106"/>
      <c r="R34" s="106"/>
      <c r="S34" s="106"/>
      <c r="T34" s="106"/>
      <c r="U34" s="106"/>
      <c r="V34" s="106"/>
      <c r="W34" s="106"/>
      <c r="X34" s="31"/>
      <c r="Y34" s="106"/>
      <c r="Z34" s="106"/>
      <c r="AA34" s="106"/>
      <c r="AB34" s="106"/>
      <c r="AC34" s="106"/>
      <c r="AD34" s="106"/>
      <c r="AE34" s="106"/>
      <c r="AF34" s="106"/>
      <c r="AG34" s="101"/>
    </row>
    <row r="35" spans="1:35" customHeight="1" ht="15.75" s="1" customFormat="1">
      <c r="A35" s="8"/>
      <c r="B35" s="567" t="s">
        <v>213</v>
      </c>
      <c r="C35" s="568">
        <v>2008</v>
      </c>
      <c r="D35" s="568">
        <v>2009</v>
      </c>
      <c r="E35" s="568">
        <v>2010</v>
      </c>
      <c r="F35" s="568">
        <v>2011</v>
      </c>
      <c r="G35" s="569">
        <v>2012</v>
      </c>
      <c r="H35" s="569">
        <v>2013</v>
      </c>
      <c r="I35" s="569">
        <v>2014</v>
      </c>
      <c r="J35" s="569">
        <v>2015</v>
      </c>
      <c r="K35" s="569">
        <v>2016</v>
      </c>
      <c r="L35" s="569">
        <v>2017</v>
      </c>
      <c r="M35" s="569">
        <v>2018</v>
      </c>
      <c r="N35" s="1004">
        <v>2019</v>
      </c>
      <c r="O35" s="7"/>
      <c r="P35" s="570" t="str">
        <f>P3</f>
        <v>1Q18</v>
      </c>
      <c r="Q35" s="571" t="str">
        <f>Q3</f>
        <v>1H18</v>
      </c>
      <c r="R35" s="571" t="str">
        <f>R3</f>
        <v>9M18</v>
      </c>
      <c r="S35" s="572" t="str">
        <f>S3</f>
        <v>YE18</v>
      </c>
      <c r="T35" s="570" t="str">
        <f>T3</f>
        <v>1Q19</v>
      </c>
      <c r="U35" s="571" t="str">
        <f>U3</f>
        <v>1H19</v>
      </c>
      <c r="V35" s="571" t="str">
        <f>V3</f>
        <v>9M19</v>
      </c>
      <c r="W35" s="1096" t="str">
        <f>W3</f>
        <v>YE19</v>
      </c>
      <c r="X35" s="7"/>
      <c r="Y35" s="570" t="str">
        <f>Y3</f>
        <v>1Q18</v>
      </c>
      <c r="Z35" s="571" t="str">
        <f>Z3</f>
        <v>2Q18</v>
      </c>
      <c r="AA35" s="571" t="str">
        <f>AA3</f>
        <v>3Q18</v>
      </c>
      <c r="AB35" s="573" t="str">
        <f>AB3</f>
        <v>4Q18</v>
      </c>
      <c r="AC35" s="570" t="str">
        <f>AC3</f>
        <v>1Q19</v>
      </c>
      <c r="AD35" s="571" t="str">
        <f>AD3</f>
        <v>2Q19</v>
      </c>
      <c r="AE35" s="571" t="str">
        <f>AE3</f>
        <v>3Q19</v>
      </c>
      <c r="AF35" s="1095" t="str">
        <f>AF3</f>
        <v>4Q19</v>
      </c>
      <c r="AG35" s="101"/>
    </row>
    <row r="36" spans="1:35" customHeight="1" ht="15.75" s="53" customFormat="1">
      <c r="B36" s="537"/>
      <c r="C36" s="75"/>
      <c r="D36" s="8"/>
      <c r="E36" s="8"/>
      <c r="F36" s="8"/>
      <c r="G36" s="8"/>
      <c r="H36" s="8"/>
      <c r="I36" s="8"/>
      <c r="J36" s="8"/>
      <c r="K36" s="8"/>
      <c r="L36" s="8"/>
      <c r="M36" s="8"/>
      <c r="N36" s="305"/>
      <c r="O36" s="8"/>
      <c r="P36" s="393"/>
      <c r="Q36" s="37"/>
      <c r="R36" s="37"/>
      <c r="S36" s="394"/>
      <c r="T36" s="388"/>
      <c r="U36" s="9"/>
      <c r="V36" s="9"/>
      <c r="W36" s="305"/>
      <c r="X36" s="8"/>
      <c r="Y36" s="393"/>
      <c r="Z36" s="37"/>
      <c r="AA36" s="37"/>
      <c r="AB36" s="394"/>
      <c r="AC36" s="9"/>
      <c r="AD36" s="9"/>
      <c r="AE36" s="9"/>
      <c r="AF36" s="8"/>
      <c r="AG36" s="1043"/>
      <c r="AH36" s="11"/>
      <c r="AI36" s="11"/>
    </row>
    <row r="37" spans="1:35" customHeight="1" ht="15.75" s="53" customFormat="1">
      <c r="B37" s="539" t="s">
        <v>114</v>
      </c>
      <c r="C37" s="527">
        <v>48.951105306591</v>
      </c>
      <c r="D37" s="164">
        <v>48.158042497526</v>
      </c>
      <c r="E37" s="164">
        <v>47.66931535722</v>
      </c>
      <c r="F37" s="164">
        <v>45.703233936164</v>
      </c>
      <c r="G37" s="164">
        <v>47.125626529137</v>
      </c>
      <c r="H37" s="164">
        <v>48.410001435433</v>
      </c>
      <c r="I37" s="164">
        <v>50.361955373789</v>
      </c>
      <c r="J37" s="164">
        <v>50.622998452391</v>
      </c>
      <c r="K37" s="164">
        <v>46.062112225438</v>
      </c>
      <c r="L37" s="164">
        <v>45.537395109297</v>
      </c>
      <c r="M37" s="164">
        <v>44.072586885387</v>
      </c>
      <c r="N37" s="566">
        <f>+W37</f>
        <v>44.045761107133</v>
      </c>
      <c r="O37" s="42"/>
      <c r="P37" s="223">
        <v>43.410664031617</v>
      </c>
      <c r="Q37" s="10">
        <v>43.831970863139</v>
      </c>
      <c r="R37" s="10">
        <v>44.404141707367</v>
      </c>
      <c r="S37" s="337">
        <v>44.072586885387</v>
      </c>
      <c r="T37" s="272">
        <v>43.773656438473</v>
      </c>
      <c r="U37" s="84">
        <v>44.397643909702</v>
      </c>
      <c r="V37" s="84">
        <v>45.125886609422</v>
      </c>
      <c r="W37" s="84">
        <v>44.045761107133</v>
      </c>
      <c r="X37" s="13"/>
      <c r="Y37" s="223">
        <v>43.410664031617</v>
      </c>
      <c r="Z37" s="10">
        <v>44.332027185345</v>
      </c>
      <c r="AA37" s="10">
        <v>46.148274136922</v>
      </c>
      <c r="AB37" s="337">
        <v>43.138540887064</v>
      </c>
      <c r="AC37" s="84">
        <v>43.773656438473</v>
      </c>
      <c r="AD37" s="84">
        <v>44.704492996865</v>
      </c>
      <c r="AE37" s="84">
        <v>47.143816116535</v>
      </c>
      <c r="AF37" s="84">
        <v>41.139435944659</v>
      </c>
      <c r="AG37" s="1043"/>
      <c r="AH37" s="11"/>
      <c r="AI37" s="11"/>
    </row>
    <row r="38" spans="1:35" customHeight="1" ht="15.75" s="53" customFormat="1">
      <c r="B38" s="539" t="s">
        <v>205</v>
      </c>
      <c r="C38" s="527">
        <v>0</v>
      </c>
      <c r="D38" s="164">
        <v>0</v>
      </c>
      <c r="E38" s="164">
        <v>0</v>
      </c>
      <c r="F38" s="164">
        <v>0</v>
      </c>
      <c r="G38" s="164">
        <v>0</v>
      </c>
      <c r="H38" s="164">
        <v>0</v>
      </c>
      <c r="I38" s="164">
        <v>131.96515234456</v>
      </c>
      <c r="J38" s="164">
        <v>112.85268998696</v>
      </c>
      <c r="K38" s="164">
        <v>109.44466202297</v>
      </c>
      <c r="L38" s="164">
        <v>112.05173289583</v>
      </c>
      <c r="M38" s="164">
        <v>112.83484652225</v>
      </c>
      <c r="N38" s="566">
        <f>+W38</f>
        <v>110.7057445656</v>
      </c>
      <c r="O38" s="42"/>
      <c r="P38" s="223">
        <v>115.63157008897</v>
      </c>
      <c r="Q38" s="10">
        <v>114.42544684618</v>
      </c>
      <c r="R38" s="10">
        <v>113.53368314367</v>
      </c>
      <c r="S38" s="337">
        <v>112.83484652225</v>
      </c>
      <c r="T38" s="272">
        <v>110.43261457804</v>
      </c>
      <c r="U38" s="84">
        <v>110.03694258509</v>
      </c>
      <c r="V38" s="84">
        <v>110.48780507223</v>
      </c>
      <c r="W38" s="84">
        <v>110.7057445656</v>
      </c>
      <c r="X38" s="13"/>
      <c r="Y38" s="223">
        <v>115.63157008897</v>
      </c>
      <c r="Z38" s="10">
        <v>112.83237880696</v>
      </c>
      <c r="AA38" s="10">
        <v>110.85005165372</v>
      </c>
      <c r="AB38" s="337">
        <v>110.86755408689</v>
      </c>
      <c r="AC38" s="84">
        <v>110.43261457804</v>
      </c>
      <c r="AD38" s="84">
        <v>109.63240158069</v>
      </c>
      <c r="AE38" s="84">
        <v>112.02430357278</v>
      </c>
      <c r="AF38" s="84">
        <v>111.30566941328</v>
      </c>
      <c r="AG38" s="1043"/>
      <c r="AH38" s="11"/>
      <c r="AI38" s="11"/>
    </row>
    <row r="39" spans="1:35" customHeight="1" ht="15.75" s="53" customFormat="1">
      <c r="B39" s="539" t="s">
        <v>116</v>
      </c>
      <c r="C39" s="527" t="s">
        <v>111</v>
      </c>
      <c r="D39" s="164" t="s">
        <v>111</v>
      </c>
      <c r="E39" s="164" t="s">
        <v>111</v>
      </c>
      <c r="F39" s="164" t="s">
        <v>111</v>
      </c>
      <c r="G39" s="164" t="s">
        <v>111</v>
      </c>
      <c r="H39" s="164" t="s">
        <v>111</v>
      </c>
      <c r="I39" s="164" t="s">
        <v>111</v>
      </c>
      <c r="J39" s="164" t="s">
        <v>111</v>
      </c>
      <c r="K39" s="164" t="s">
        <v>111</v>
      </c>
      <c r="L39" s="164">
        <v>59.52095342711</v>
      </c>
      <c r="M39" s="164">
        <v>64.44329714893</v>
      </c>
      <c r="N39" s="566">
        <f>+W39</f>
        <v>65.396527446179</v>
      </c>
      <c r="O39" s="42"/>
      <c r="P39" s="527">
        <v>63.015525632999</v>
      </c>
      <c r="Q39" s="164">
        <v>64.219013452338</v>
      </c>
      <c r="R39" s="164">
        <v>64.444949367524</v>
      </c>
      <c r="S39" s="832">
        <v>64.44329714893</v>
      </c>
      <c r="T39" s="272">
        <v>64.439976406376</v>
      </c>
      <c r="U39" s="84">
        <v>64.998118034277</v>
      </c>
      <c r="V39" s="84">
        <v>65.266786301057</v>
      </c>
      <c r="W39" s="817">
        <v>65.396527446179</v>
      </c>
      <c r="X39" s="13"/>
      <c r="Y39" s="527">
        <v>63.015525632999</v>
      </c>
      <c r="Z39" s="164">
        <v>65.331384160521</v>
      </c>
      <c r="AA39" s="164">
        <v>64.990177546917</v>
      </c>
      <c r="AB39" s="832">
        <v>64.437457554119</v>
      </c>
      <c r="AC39" s="84">
        <v>64.439976406376</v>
      </c>
      <c r="AD39" s="84">
        <v>65.664900058264</v>
      </c>
      <c r="AE39" s="84">
        <v>65.929746147397</v>
      </c>
      <c r="AF39" s="817">
        <v>65.84614981026</v>
      </c>
      <c r="AG39" s="1043"/>
      <c r="AH39" s="11"/>
      <c r="AI39" s="11"/>
    </row>
    <row r="40" spans="1:35" customHeight="1" ht="15.75" s="1" customFormat="1">
      <c r="A40" s="8"/>
      <c r="B40" s="227" t="s">
        <v>214</v>
      </c>
      <c r="C40" s="558">
        <v>48.951105306591</v>
      </c>
      <c r="D40" s="167">
        <v>48.158042497526</v>
      </c>
      <c r="E40" s="167">
        <v>47.66931535722</v>
      </c>
      <c r="F40" s="167">
        <v>45.703233936164</v>
      </c>
      <c r="G40" s="167">
        <v>47.125626529137</v>
      </c>
      <c r="H40" s="167">
        <v>48.410001435433</v>
      </c>
      <c r="I40" s="167">
        <v>50.831327304638</v>
      </c>
      <c r="J40" s="167">
        <v>51.021615962013</v>
      </c>
      <c r="K40" s="167">
        <v>46.442463852797</v>
      </c>
      <c r="L40" s="167">
        <v>46.428578803454</v>
      </c>
      <c r="M40" s="167">
        <v>45.296887119209</v>
      </c>
      <c r="N40" s="559">
        <f>+W40</f>
        <v>45.268279659884</v>
      </c>
      <c r="O40" s="46"/>
      <c r="P40" s="558">
        <v>44.529857144563</v>
      </c>
      <c r="Q40" s="167">
        <v>45.057141597348</v>
      </c>
      <c r="R40" s="167">
        <v>45.662470556473</v>
      </c>
      <c r="S40" s="559">
        <v>45.296887119209</v>
      </c>
      <c r="T40" s="560">
        <v>45.089288392747</v>
      </c>
      <c r="U40" s="830">
        <v>45.625126800892</v>
      </c>
      <c r="V40" s="830">
        <v>46.345027562518</v>
      </c>
      <c r="W40" s="830">
        <v>45.268279659884</v>
      </c>
      <c r="X40" s="168"/>
      <c r="Y40" s="528">
        <v>44.529857144563</v>
      </c>
      <c r="Z40" s="515">
        <v>45.676341080241</v>
      </c>
      <c r="AA40" s="515">
        <v>47.48627157732</v>
      </c>
      <c r="AB40" s="529">
        <v>44.257036161876</v>
      </c>
      <c r="AC40" s="560">
        <v>45.089288392747</v>
      </c>
      <c r="AD40" s="830">
        <v>46.171408872375</v>
      </c>
      <c r="AE40" s="830">
        <v>48.330439971464</v>
      </c>
      <c r="AF40" s="830">
        <v>42.340163489262</v>
      </c>
      <c r="AG40" s="1043"/>
    </row>
    <row r="41" spans="1:35" customHeight="1" ht="15.75" s="1" customFormat="1">
      <c r="A41" s="8"/>
      <c r="B41" s="47"/>
      <c r="C41" s="55"/>
      <c r="D41" s="55"/>
      <c r="E41" s="55"/>
      <c r="F41" s="55"/>
      <c r="G41" s="55"/>
      <c r="H41" s="55"/>
      <c r="I41" s="55"/>
      <c r="J41" s="55"/>
      <c r="K41" s="55"/>
      <c r="L41" s="55"/>
      <c r="M41" s="55"/>
      <c r="N41" s="49"/>
      <c r="O41" s="49"/>
      <c r="P41" s="49"/>
      <c r="Q41" s="49"/>
      <c r="R41" s="49"/>
      <c r="S41" s="49"/>
      <c r="T41" s="11"/>
      <c r="U41" s="11"/>
      <c r="V41" s="11"/>
      <c r="W41" s="11"/>
      <c r="X41" s="11"/>
      <c r="Y41" s="11"/>
      <c r="Z41" s="11"/>
      <c r="AA41" s="11"/>
      <c r="AB41" s="11"/>
      <c r="AC41" s="11"/>
      <c r="AD41" s="11"/>
      <c r="AE41" s="11"/>
      <c r="AF41" s="11"/>
      <c r="AG41" s="101"/>
    </row>
    <row r="42" spans="1:35" customHeight="1" ht="15.75" s="1" customFormat="1">
      <c r="A42" s="8"/>
      <c r="B42" s="567" t="s">
        <v>215</v>
      </c>
      <c r="C42" s="568">
        <v>2008</v>
      </c>
      <c r="D42" s="568">
        <v>2009</v>
      </c>
      <c r="E42" s="568">
        <v>2010</v>
      </c>
      <c r="F42" s="568">
        <v>2011</v>
      </c>
      <c r="G42" s="569">
        <v>2012</v>
      </c>
      <c r="H42" s="569">
        <v>2013</v>
      </c>
      <c r="I42" s="569">
        <v>2014</v>
      </c>
      <c r="J42" s="569">
        <v>2015</v>
      </c>
      <c r="K42" s="569">
        <v>2016</v>
      </c>
      <c r="L42" s="569">
        <v>2017</v>
      </c>
      <c r="M42" s="569">
        <v>2018</v>
      </c>
      <c r="N42" s="1004">
        <v>2019</v>
      </c>
      <c r="O42" s="7"/>
      <c r="P42" s="570" t="str">
        <f>P3</f>
        <v>1Q18</v>
      </c>
      <c r="Q42" s="571" t="str">
        <f>Q3</f>
        <v>1H18</v>
      </c>
      <c r="R42" s="571" t="str">
        <f>R3</f>
        <v>9M18</v>
      </c>
      <c r="S42" s="572" t="str">
        <f>S3</f>
        <v>YE18</v>
      </c>
      <c r="T42" s="570" t="str">
        <f>T3</f>
        <v>1Q19</v>
      </c>
      <c r="U42" s="571" t="str">
        <f>U3</f>
        <v>1H19</v>
      </c>
      <c r="V42" s="571" t="str">
        <f>V3</f>
        <v>9M19</v>
      </c>
      <c r="W42" s="1096" t="str">
        <f>W3</f>
        <v>YE19</v>
      </c>
      <c r="X42" s="7"/>
      <c r="Y42" s="570" t="str">
        <f>Y3</f>
        <v>1Q18</v>
      </c>
      <c r="Z42" s="571" t="str">
        <f>Z3</f>
        <v>2Q18</v>
      </c>
      <c r="AA42" s="571" t="str">
        <f>AA3</f>
        <v>3Q18</v>
      </c>
      <c r="AB42" s="573" t="str">
        <f>AB3</f>
        <v>4Q18</v>
      </c>
      <c r="AC42" s="570" t="str">
        <f>AC3</f>
        <v>1Q19</v>
      </c>
      <c r="AD42" s="571" t="str">
        <f>AD3</f>
        <v>2Q19</v>
      </c>
      <c r="AE42" s="571" t="str">
        <f>AE3</f>
        <v>3Q19</v>
      </c>
      <c r="AF42" s="1095" t="str">
        <f>AF3</f>
        <v>4Q19</v>
      </c>
      <c r="AG42" s="1043"/>
    </row>
    <row r="43" spans="1:35" customHeight="1" ht="15.75" s="1" customFormat="1">
      <c r="A43" s="8"/>
      <c r="B43" s="537"/>
      <c r="C43" s="75"/>
      <c r="D43" s="38"/>
      <c r="E43" s="38"/>
      <c r="F43" s="38"/>
      <c r="G43" s="38"/>
      <c r="H43" s="38"/>
      <c r="I43" s="38"/>
      <c r="J43" s="38"/>
      <c r="K43" s="38"/>
      <c r="L43" s="38"/>
      <c r="M43" s="38"/>
      <c r="N43" s="255"/>
      <c r="O43" s="8"/>
      <c r="P43" s="75"/>
      <c r="Q43" s="38"/>
      <c r="R43" s="38"/>
      <c r="S43" s="255"/>
      <c r="T43" s="388"/>
      <c r="U43" s="9"/>
      <c r="V43" s="9"/>
      <c r="W43" s="255"/>
      <c r="X43" s="8"/>
      <c r="Y43" s="75"/>
      <c r="Z43" s="38"/>
      <c r="AA43" s="38"/>
      <c r="AB43" s="255"/>
      <c r="AC43" s="9"/>
      <c r="AD43" s="9"/>
      <c r="AE43" s="9"/>
      <c r="AF43" s="465"/>
      <c r="AG43" s="1043"/>
    </row>
    <row r="44" spans="1:35" customHeight="1" ht="15.75" s="2" customFormat="1">
      <c r="A44" s="11"/>
      <c r="B44" s="541" t="s">
        <v>59</v>
      </c>
      <c r="C44" s="381">
        <v>193.883473185</v>
      </c>
      <c r="D44" s="50">
        <v>282.732684515</v>
      </c>
      <c r="E44" s="50">
        <v>364.53056089</v>
      </c>
      <c r="F44" s="50">
        <v>421.609037275</v>
      </c>
      <c r="G44" s="50">
        <v>456.74808131</v>
      </c>
      <c r="H44" s="50">
        <v>461.89117115</v>
      </c>
      <c r="I44" s="50">
        <v>507.60295019755</v>
      </c>
      <c r="J44" s="50">
        <v>552.9819005161</v>
      </c>
      <c r="K44" s="50">
        <v>561.87122989372</v>
      </c>
      <c r="L44" s="50">
        <v>675.62093509579</v>
      </c>
      <c r="M44" s="50">
        <v>682.44493035265</v>
      </c>
      <c r="N44" s="382">
        <f>+W44</f>
        <v>728.65719363601</v>
      </c>
      <c r="O44" s="50"/>
      <c r="P44" s="386">
        <v>203.16081120049</v>
      </c>
      <c r="Q44" s="51">
        <v>380.08323554029</v>
      </c>
      <c r="R44" s="51">
        <v>510.06316613953</v>
      </c>
      <c r="S44" s="387">
        <v>682.44493035265</v>
      </c>
      <c r="T44" s="390">
        <v>196.22884417434</v>
      </c>
      <c r="U44" s="140">
        <v>396.9003134721</v>
      </c>
      <c r="V44" s="140">
        <v>548.37796494915</v>
      </c>
      <c r="W44" s="1007">
        <v>728.65719363601</v>
      </c>
      <c r="X44" s="51"/>
      <c r="Y44" s="386">
        <v>203.16081120049</v>
      </c>
      <c r="Z44" s="51">
        <v>176.9224243398</v>
      </c>
      <c r="AA44" s="51">
        <v>129.97993059924</v>
      </c>
      <c r="AB44" s="387">
        <v>172.38176421312</v>
      </c>
      <c r="AC44" s="390">
        <v>196.22884417434</v>
      </c>
      <c r="AD44" s="140">
        <v>200.67146929776</v>
      </c>
      <c r="AE44" s="140">
        <v>151.47765147705</v>
      </c>
      <c r="AF44" s="838">
        <v>180.27922868685</v>
      </c>
      <c r="AG44" s="1043"/>
    </row>
    <row r="45" spans="1:35" customHeight="1" ht="15.75" s="2" customFormat="1">
      <c r="A45" s="11"/>
      <c r="B45" s="542" t="s">
        <v>216</v>
      </c>
      <c r="C45" s="320">
        <v>90.42222498</v>
      </c>
      <c r="D45" s="124">
        <v>114.88667346</v>
      </c>
      <c r="E45" s="124">
        <v>141.85899694</v>
      </c>
      <c r="F45" s="124">
        <v>155.35602916</v>
      </c>
      <c r="G45" s="124">
        <v>163.61848512</v>
      </c>
      <c r="H45" s="124">
        <v>166.145271</v>
      </c>
      <c r="I45" s="124">
        <v>164.20335127996</v>
      </c>
      <c r="J45" s="124">
        <v>219.14508354927</v>
      </c>
      <c r="K45" s="124">
        <v>218.64790028074</v>
      </c>
      <c r="L45" s="124">
        <v>254.75298512599</v>
      </c>
      <c r="M45" s="124">
        <v>218.69150955766</v>
      </c>
      <c r="N45" s="321">
        <f>+W45</f>
        <v>203.28105529903</v>
      </c>
      <c r="O45" s="50"/>
      <c r="P45" s="320">
        <v>63.976752981974</v>
      </c>
      <c r="Q45" s="124">
        <v>121.51607461152</v>
      </c>
      <c r="R45" s="124">
        <v>165.17609885995</v>
      </c>
      <c r="S45" s="321">
        <v>218.69150955766</v>
      </c>
      <c r="T45" s="391">
        <v>52.831883355579</v>
      </c>
      <c r="U45" s="132">
        <v>106.94895170396</v>
      </c>
      <c r="V45" s="132">
        <v>151.57227492842</v>
      </c>
      <c r="W45" s="1008">
        <v>203.28105529903</v>
      </c>
      <c r="X45" s="50"/>
      <c r="Y45" s="320">
        <v>63.976752981974</v>
      </c>
      <c r="Z45" s="124">
        <v>57.53932162955</v>
      </c>
      <c r="AA45" s="124">
        <v>43.660024248425</v>
      </c>
      <c r="AB45" s="321">
        <v>53.515410697715</v>
      </c>
      <c r="AC45" s="391">
        <v>52.831883355579</v>
      </c>
      <c r="AD45" s="132">
        <v>54.117068348385</v>
      </c>
      <c r="AE45" s="132">
        <v>44.623323224453</v>
      </c>
      <c r="AF45" s="1016">
        <v>51.708780370608</v>
      </c>
      <c r="AG45" s="1043"/>
    </row>
    <row r="46" spans="1:35" customHeight="1" ht="15.75" s="1" customFormat="1">
      <c r="A46" s="8"/>
      <c r="B46" s="543" t="s">
        <v>29</v>
      </c>
      <c r="C46" s="379">
        <v>284.305698165</v>
      </c>
      <c r="D46" s="126">
        <v>397.619357975</v>
      </c>
      <c r="E46" s="126">
        <v>506.38955783</v>
      </c>
      <c r="F46" s="126">
        <v>576.965066435</v>
      </c>
      <c r="G46" s="126">
        <v>620.36656643</v>
      </c>
      <c r="H46" s="126">
        <v>628.03644215</v>
      </c>
      <c r="I46" s="126">
        <v>671.80630147752</v>
      </c>
      <c r="J46" s="126">
        <v>772.12698406537</v>
      </c>
      <c r="K46" s="126">
        <v>780.51913017446</v>
      </c>
      <c r="L46" s="126">
        <v>930.37392022178</v>
      </c>
      <c r="M46" s="126">
        <v>901.13643991031</v>
      </c>
      <c r="N46" s="380">
        <f>+W46</f>
        <v>931.93824893503</v>
      </c>
      <c r="O46" s="49"/>
      <c r="P46" s="379">
        <v>267.13756418246</v>
      </c>
      <c r="Q46" s="126">
        <v>501.59931015181</v>
      </c>
      <c r="R46" s="126">
        <v>675.23926499948</v>
      </c>
      <c r="S46" s="380">
        <v>901.13643991031</v>
      </c>
      <c r="T46" s="389">
        <v>249.06072752992</v>
      </c>
      <c r="U46" s="139">
        <v>503.84926517607</v>
      </c>
      <c r="V46" s="139">
        <v>699.95023987757</v>
      </c>
      <c r="W46" s="561">
        <v>931.93824893503</v>
      </c>
      <c r="X46" s="49"/>
      <c r="Y46" s="379">
        <v>267.13756418246</v>
      </c>
      <c r="Z46" s="126">
        <v>234.46174596935</v>
      </c>
      <c r="AA46" s="126">
        <v>173.63995484767</v>
      </c>
      <c r="AB46" s="380">
        <v>225.89717491083</v>
      </c>
      <c r="AC46" s="389">
        <v>249.06072752992</v>
      </c>
      <c r="AD46" s="139">
        <v>254.78853764614</v>
      </c>
      <c r="AE46" s="139">
        <v>196.10097470151</v>
      </c>
      <c r="AF46" s="1017">
        <v>231.98800905746</v>
      </c>
      <c r="AG46" s="1043"/>
    </row>
    <row r="47" spans="1:35" customHeight="1" ht="15.75" s="1" customFormat="1">
      <c r="A47" s="8"/>
      <c r="B47" s="543"/>
      <c r="C47" s="379"/>
      <c r="D47" s="126"/>
      <c r="E47" s="126"/>
      <c r="F47" s="126"/>
      <c r="G47" s="126"/>
      <c r="H47" s="126"/>
      <c r="I47" s="126"/>
      <c r="J47" s="126"/>
      <c r="K47" s="126"/>
      <c r="L47" s="126"/>
      <c r="M47" s="126"/>
      <c r="N47" s="380"/>
      <c r="O47" s="49"/>
      <c r="P47" s="379"/>
      <c r="Q47" s="126"/>
      <c r="R47" s="126"/>
      <c r="S47" s="380"/>
      <c r="T47" s="389"/>
      <c r="U47" s="139"/>
      <c r="V47" s="139"/>
      <c r="W47" s="561"/>
      <c r="X47" s="49"/>
      <c r="Y47" s="379"/>
      <c r="Z47" s="126"/>
      <c r="AA47" s="126"/>
      <c r="AB47" s="380"/>
      <c r="AC47" s="389"/>
      <c r="AD47" s="139"/>
      <c r="AE47" s="139"/>
      <c r="AF47" s="1017"/>
      <c r="AG47" s="1043"/>
    </row>
    <row r="48" spans="1:35" customHeight="1" ht="15.75" s="1" customFormat="1">
      <c r="A48" s="8"/>
      <c r="B48" s="541" t="s">
        <v>61</v>
      </c>
      <c r="C48" s="381">
        <v>34.49686032</v>
      </c>
      <c r="D48" s="50">
        <v>45.369242495</v>
      </c>
      <c r="E48" s="50">
        <v>61.01130006</v>
      </c>
      <c r="F48" s="50">
        <v>24.65427322</v>
      </c>
      <c r="G48" s="50">
        <v>25.43345953</v>
      </c>
      <c r="H48" s="50">
        <v>39.88196399</v>
      </c>
      <c r="I48" s="50">
        <v>22.619762939305</v>
      </c>
      <c r="J48" s="50">
        <v>21.775819146256</v>
      </c>
      <c r="K48" s="50">
        <v>25.707755160634</v>
      </c>
      <c r="L48" s="50">
        <v>24.970028660771</v>
      </c>
      <c r="M48" s="50">
        <v>175.26553340737</v>
      </c>
      <c r="N48" s="382">
        <f>+W48</f>
        <v>56.37289800449</v>
      </c>
      <c r="O48" s="50"/>
      <c r="P48" s="386">
        <v>4.011793139677</v>
      </c>
      <c r="Q48" s="51">
        <v>34.526014400377</v>
      </c>
      <c r="R48" s="51">
        <v>39.741110062271</v>
      </c>
      <c r="S48" s="387">
        <v>175.26553340737</v>
      </c>
      <c r="T48" s="390">
        <v>15.246936491768</v>
      </c>
      <c r="U48" s="140">
        <v>18.755948911668</v>
      </c>
      <c r="V48" s="140">
        <v>30.26417919021</v>
      </c>
      <c r="W48" s="1007">
        <v>56.37289800449</v>
      </c>
      <c r="X48" s="51"/>
      <c r="Y48" s="386">
        <v>4.011793139677</v>
      </c>
      <c r="Z48" s="51">
        <v>30.5142212607</v>
      </c>
      <c r="AA48" s="51">
        <v>5.215095661894</v>
      </c>
      <c r="AB48" s="387">
        <v>135.5244233451</v>
      </c>
      <c r="AC48" s="390">
        <v>15.246936491768</v>
      </c>
      <c r="AD48" s="140">
        <v>3.5090124199</v>
      </c>
      <c r="AE48" s="140">
        <v>11.508230278542</v>
      </c>
      <c r="AF48" s="838">
        <v>26.10871881428</v>
      </c>
      <c r="AG48" s="1043"/>
    </row>
    <row r="49" spans="1:35" customHeight="1" ht="15.75" s="2" customFormat="1">
      <c r="A49" s="11"/>
      <c r="B49" s="541" t="s">
        <v>62</v>
      </c>
      <c r="C49" s="320">
        <v>-114.347122025</v>
      </c>
      <c r="D49" s="124">
        <v>-144.98736837</v>
      </c>
      <c r="E49" s="124">
        <v>-185.15156117</v>
      </c>
      <c r="F49" s="124">
        <v>-225.548219645</v>
      </c>
      <c r="G49" s="124">
        <v>-237.67176121</v>
      </c>
      <c r="H49" s="124">
        <v>-230.31402767878</v>
      </c>
      <c r="I49" s="124">
        <v>-217.04903821503</v>
      </c>
      <c r="J49" s="124">
        <v>-281.23429168693</v>
      </c>
      <c r="K49" s="124">
        <v>-251.11368919983</v>
      </c>
      <c r="L49" s="124">
        <v>-279.32104788498</v>
      </c>
      <c r="M49" s="124">
        <v>-327.06000112997</v>
      </c>
      <c r="N49" s="321">
        <f>+W49</f>
        <v>-300.22448903514</v>
      </c>
      <c r="O49" s="49"/>
      <c r="P49" s="320">
        <v>-92.020720156771</v>
      </c>
      <c r="Q49" s="124">
        <v>-159.53006630885</v>
      </c>
      <c r="R49" s="124">
        <v>-238.7627203313</v>
      </c>
      <c r="S49" s="321">
        <v>-327.06000112997</v>
      </c>
      <c r="T49" s="391">
        <v>-98.125262879073</v>
      </c>
      <c r="U49" s="132">
        <v>-152.74440323056</v>
      </c>
      <c r="V49" s="132">
        <v>-217.74428638664</v>
      </c>
      <c r="W49" s="1008">
        <v>-300.22448903514</v>
      </c>
      <c r="X49" s="50"/>
      <c r="Y49" s="320">
        <v>-92.020720156771</v>
      </c>
      <c r="Z49" s="124">
        <v>-67.509346152078</v>
      </c>
      <c r="AA49" s="124">
        <v>-79.23265402245</v>
      </c>
      <c r="AB49" s="321">
        <v>-88.297280798671</v>
      </c>
      <c r="AC49" s="391">
        <v>-98.125262879073</v>
      </c>
      <c r="AD49" s="132">
        <v>-54.619140351485</v>
      </c>
      <c r="AE49" s="132">
        <v>-64.999883156082</v>
      </c>
      <c r="AF49" s="1017">
        <v>-82.480202648498</v>
      </c>
      <c r="AG49" s="1043"/>
    </row>
    <row r="50" spans="1:35" customHeight="1" ht="15.75" s="1" customFormat="1">
      <c r="A50" s="8"/>
      <c r="B50" s="735" t="s">
        <v>63</v>
      </c>
      <c r="C50" s="320">
        <v>-67.007808975</v>
      </c>
      <c r="D50" s="124">
        <v>-90.90999915</v>
      </c>
      <c r="E50" s="124">
        <v>-123.32549952</v>
      </c>
      <c r="F50" s="124">
        <v>-140.951586935</v>
      </c>
      <c r="G50" s="124">
        <v>-149.62135851</v>
      </c>
      <c r="H50" s="124">
        <v>-143.4427118786</v>
      </c>
      <c r="I50" s="124">
        <v>-144.50888615629</v>
      </c>
      <c r="J50" s="124">
        <v>-149.01844427538</v>
      </c>
      <c r="K50" s="124">
        <v>-154.3940402861</v>
      </c>
      <c r="L50" s="124">
        <v>-176.05130365255</v>
      </c>
      <c r="M50" s="124">
        <v>-189.30240354317</v>
      </c>
      <c r="N50" s="321">
        <f>+W50</f>
        <v>-165.89849370898</v>
      </c>
      <c r="O50" s="50"/>
      <c r="P50" s="320">
        <v>-42.398351243822</v>
      </c>
      <c r="Q50" s="124">
        <v>-89.715884491505</v>
      </c>
      <c r="R50" s="124">
        <v>-138.31343332961</v>
      </c>
      <c r="S50" s="321">
        <v>-189.30240354317</v>
      </c>
      <c r="T50" s="391">
        <v>-34.422014832443</v>
      </c>
      <c r="U50" s="132">
        <v>-74.321435022323</v>
      </c>
      <c r="V50" s="132">
        <v>-118.50806529672</v>
      </c>
      <c r="W50" s="1008">
        <v>-165.89849370898</v>
      </c>
      <c r="X50" s="50"/>
      <c r="Y50" s="320">
        <v>-42.398351243822</v>
      </c>
      <c r="Z50" s="124">
        <v>-47.317533247683</v>
      </c>
      <c r="AA50" s="124">
        <v>-48.597548838104</v>
      </c>
      <c r="AB50" s="321">
        <v>-50.988970213558</v>
      </c>
      <c r="AC50" s="391">
        <v>-34.422014832443</v>
      </c>
      <c r="AD50" s="132">
        <v>-39.89942018988</v>
      </c>
      <c r="AE50" s="132">
        <v>-44.186630274398</v>
      </c>
      <c r="AF50" s="1016">
        <v>-47.390428412262</v>
      </c>
      <c r="AG50" s="1043"/>
    </row>
    <row r="51" spans="1:35" customHeight="1" ht="15.75" s="2" customFormat="1">
      <c r="A51" s="11"/>
      <c r="B51" s="735" t="s">
        <v>64</v>
      </c>
      <c r="C51" s="320">
        <v>-26.618734415</v>
      </c>
      <c r="D51" s="124">
        <v>-29.16583574</v>
      </c>
      <c r="E51" s="124">
        <v>-32.259036095</v>
      </c>
      <c r="F51" s="124">
        <v>-36.101220635</v>
      </c>
      <c r="G51" s="124">
        <v>-37.281038885</v>
      </c>
      <c r="H51" s="124">
        <v>-38.208029397508</v>
      </c>
      <c r="I51" s="124">
        <v>-36.964930722613</v>
      </c>
      <c r="J51" s="124">
        <v>-44.573079060856</v>
      </c>
      <c r="K51" s="124">
        <v>-48.561815377509</v>
      </c>
      <c r="L51" s="124">
        <v>-56.610556034158</v>
      </c>
      <c r="M51" s="124">
        <v>-68.777850253314</v>
      </c>
      <c r="N51" s="321">
        <f>+W51</f>
        <v>-70.862588149805</v>
      </c>
      <c r="O51" s="50"/>
      <c r="P51" s="320">
        <v>-16.314163267776</v>
      </c>
      <c r="Q51" s="124">
        <v>-33.395882674501</v>
      </c>
      <c r="R51" s="124">
        <v>-48.867606696881</v>
      </c>
      <c r="S51" s="321">
        <v>-68.777850253314</v>
      </c>
      <c r="T51" s="391">
        <v>-17.929426540461</v>
      </c>
      <c r="U51" s="132">
        <v>-34.598928147288</v>
      </c>
      <c r="V51" s="132">
        <v>-54.004064085862</v>
      </c>
      <c r="W51" s="1008">
        <v>-70.862588149805</v>
      </c>
      <c r="X51" s="50"/>
      <c r="Y51" s="320">
        <v>-16.314163267776</v>
      </c>
      <c r="Z51" s="124">
        <v>-17.081719406725</v>
      </c>
      <c r="AA51" s="124">
        <v>-15.47172402238</v>
      </c>
      <c r="AB51" s="321">
        <v>-19.910243556433</v>
      </c>
      <c r="AC51" s="391">
        <v>-17.929426540461</v>
      </c>
      <c r="AD51" s="132">
        <v>-16.669501606827</v>
      </c>
      <c r="AE51" s="132">
        <v>-19.405135938574</v>
      </c>
      <c r="AF51" s="1016">
        <v>-16.858524063943</v>
      </c>
      <c r="AG51" s="1043"/>
    </row>
    <row r="52" spans="1:35" customHeight="1" ht="15.75" s="1" customFormat="1">
      <c r="A52" s="8"/>
      <c r="B52" s="735" t="s">
        <v>65</v>
      </c>
      <c r="C52" s="320">
        <v>-20.720578635</v>
      </c>
      <c r="D52" s="124">
        <v>-24.91153348</v>
      </c>
      <c r="E52" s="124">
        <v>-29.567025555</v>
      </c>
      <c r="F52" s="124">
        <v>-48.495413285</v>
      </c>
      <c r="G52" s="124">
        <v>-50.769363815</v>
      </c>
      <c r="H52" s="124">
        <v>-48.663286402672</v>
      </c>
      <c r="I52" s="124">
        <v>-35.575221336124</v>
      </c>
      <c r="J52" s="124">
        <v>-87.642768350692</v>
      </c>
      <c r="K52" s="124">
        <v>-48.157833536221</v>
      </c>
      <c r="L52" s="124">
        <v>-46.659188198269</v>
      </c>
      <c r="M52" s="124">
        <v>-68.979747333489</v>
      </c>
      <c r="N52" s="321">
        <f>+W52</f>
        <v>-63.46340717635</v>
      </c>
      <c r="O52" s="50"/>
      <c r="P52" s="320">
        <v>-33.308205645173</v>
      </c>
      <c r="Q52" s="124">
        <v>-36.418299142843</v>
      </c>
      <c r="R52" s="124">
        <v>-51.581680304809</v>
      </c>
      <c r="S52" s="321">
        <v>-68.979747333489</v>
      </c>
      <c r="T52" s="391">
        <v>-45.773821506169</v>
      </c>
      <c r="U52" s="132">
        <v>-43.824040060947</v>
      </c>
      <c r="V52" s="132">
        <v>-45.232157004057</v>
      </c>
      <c r="W52" s="1008">
        <v>-63.46340717635</v>
      </c>
      <c r="X52" s="50"/>
      <c r="Y52" s="320">
        <v>-33.308205645173</v>
      </c>
      <c r="Z52" s="124">
        <v>-3.11009349767</v>
      </c>
      <c r="AA52" s="124">
        <v>-15.163381161966</v>
      </c>
      <c r="AB52" s="321">
        <v>-17.39806702868</v>
      </c>
      <c r="AC52" s="391">
        <v>-45.773821506169</v>
      </c>
      <c r="AD52" s="132">
        <v>1.949781445222</v>
      </c>
      <c r="AE52" s="132">
        <v>-1.40811694311</v>
      </c>
      <c r="AF52" s="1016">
        <v>-18.231250172293</v>
      </c>
      <c r="AG52" s="1043"/>
    </row>
    <row r="53" spans="1:35" customHeight="1" ht="15.75" s="1" customFormat="1">
      <c r="A53" s="8"/>
      <c r="B53" s="735"/>
      <c r="C53" s="320"/>
      <c r="D53" s="124"/>
      <c r="E53" s="124"/>
      <c r="F53" s="124"/>
      <c r="G53" s="124"/>
      <c r="H53" s="124"/>
      <c r="I53" s="124"/>
      <c r="J53" s="124"/>
      <c r="K53" s="124"/>
      <c r="L53" s="124"/>
      <c r="M53" s="124"/>
      <c r="N53" s="321"/>
      <c r="O53" s="50"/>
      <c r="P53" s="320"/>
      <c r="Q53" s="124"/>
      <c r="R53" s="124"/>
      <c r="S53" s="321"/>
      <c r="T53" s="391"/>
      <c r="U53" s="132"/>
      <c r="V53" s="132"/>
      <c r="W53" s="1008"/>
      <c r="X53" s="50"/>
      <c r="Y53" s="320"/>
      <c r="Z53" s="124"/>
      <c r="AA53" s="124"/>
      <c r="AB53" s="321"/>
      <c r="AC53" s="391"/>
      <c r="AD53" s="132"/>
      <c r="AE53" s="132"/>
      <c r="AF53" s="1016"/>
      <c r="AG53" s="1043"/>
    </row>
    <row r="54" spans="1:35" customHeight="1" ht="15.75" s="1" customFormat="1">
      <c r="A54" s="8"/>
      <c r="B54" s="544" t="s">
        <v>31</v>
      </c>
      <c r="C54" s="383">
        <v>204.45543646</v>
      </c>
      <c r="D54" s="49">
        <v>298.0012321</v>
      </c>
      <c r="E54" s="49">
        <v>382.24929672</v>
      </c>
      <c r="F54" s="49">
        <v>376.07112001</v>
      </c>
      <c r="G54" s="49">
        <v>408.12826475</v>
      </c>
      <c r="H54" s="49">
        <v>437.60437846122</v>
      </c>
      <c r="I54" s="49">
        <v>477.37702620179</v>
      </c>
      <c r="J54" s="49">
        <v>512.66851152469</v>
      </c>
      <c r="K54" s="49">
        <v>555.11319613526</v>
      </c>
      <c r="L54" s="49">
        <v>676.02290099757</v>
      </c>
      <c r="M54" s="49">
        <v>749.34197218771</v>
      </c>
      <c r="N54" s="384">
        <f>+W54</f>
        <v>688.08665790439</v>
      </c>
      <c r="O54" s="49"/>
      <c r="P54" s="379">
        <v>179.12863716537</v>
      </c>
      <c r="Q54" s="126">
        <v>376.59525824334</v>
      </c>
      <c r="R54" s="126">
        <v>476.21765473045</v>
      </c>
      <c r="S54" s="380">
        <v>749.34197218771</v>
      </c>
      <c r="T54" s="389">
        <v>166.18240114262</v>
      </c>
      <c r="U54" s="139">
        <v>369.86081085718</v>
      </c>
      <c r="V54" s="139">
        <v>512.47013268114</v>
      </c>
      <c r="W54" s="1091">
        <v>688.08665790439</v>
      </c>
      <c r="X54" s="49"/>
      <c r="Y54" s="379">
        <v>179.12863716537</v>
      </c>
      <c r="Z54" s="126">
        <v>197.46662107797</v>
      </c>
      <c r="AA54" s="126">
        <v>99.62239648711</v>
      </c>
      <c r="AB54" s="380">
        <v>273.12431745726</v>
      </c>
      <c r="AC54" s="389">
        <v>166.18240114262</v>
      </c>
      <c r="AD54" s="139">
        <v>203.67840971456</v>
      </c>
      <c r="AE54" s="139">
        <v>142.60932182397</v>
      </c>
      <c r="AF54" s="1080">
        <v>175.61652522324</v>
      </c>
      <c r="AG54" s="1043"/>
    </row>
    <row r="55" spans="1:35" customHeight="1" ht="15.75" s="1" customFormat="1">
      <c r="A55" s="8"/>
      <c r="B55" s="546" t="s">
        <v>32</v>
      </c>
      <c r="C55" s="833">
        <v>0.71913942555362</v>
      </c>
      <c r="D55" s="937">
        <v>0.74946359155566</v>
      </c>
      <c r="E55" s="937">
        <v>0.75485224924074</v>
      </c>
      <c r="F55" s="937">
        <v>0.65180916815935</v>
      </c>
      <c r="G55" s="937">
        <v>0.65788243086445</v>
      </c>
      <c r="H55" s="937">
        <v>0.69678182521246</v>
      </c>
      <c r="I55" s="937">
        <v>0.71058730046427</v>
      </c>
      <c r="J55" s="937">
        <v>0.66396916842022</v>
      </c>
      <c r="K55" s="937">
        <v>0.71121023774419</v>
      </c>
      <c r="L55" s="937">
        <v>0.72661419919899</v>
      </c>
      <c r="M55" s="937">
        <v>0.83146336337512</v>
      </c>
      <c r="N55" s="938">
        <f>+W55</f>
        <v>0.73825344296213</v>
      </c>
      <c r="O55" s="937"/>
      <c r="P55" s="833">
        <v>0.67054829115316</v>
      </c>
      <c r="Q55" s="937">
        <v>0.75062946384313</v>
      </c>
      <c r="R55" s="937">
        <v>0.70513911499329</v>
      </c>
      <c r="S55" s="938">
        <v>0.83146336337512</v>
      </c>
      <c r="T55" s="939">
        <v>0.6669151166061</v>
      </c>
      <c r="U55" s="940">
        <v>0.73391150769657</v>
      </c>
      <c r="V55" s="940">
        <v>0.73203788853728</v>
      </c>
      <c r="W55" s="1092">
        <v>0.73825344296213</v>
      </c>
      <c r="X55" s="937"/>
      <c r="Y55" s="833">
        <v>0.67054829115316</v>
      </c>
      <c r="Z55" s="937">
        <v>0.84221253348418</v>
      </c>
      <c r="AA55" s="937">
        <v>0.57372968436043</v>
      </c>
      <c r="AB55" s="938">
        <v>1.2090647772159</v>
      </c>
      <c r="AC55" s="939">
        <v>0.6669151166061</v>
      </c>
      <c r="AD55" s="940">
        <v>0.79940177684693</v>
      </c>
      <c r="AE55" s="940">
        <v>0.72722393165581</v>
      </c>
      <c r="AF55" s="1089">
        <v>0.75700690711021</v>
      </c>
      <c r="AG55" s="1043"/>
    </row>
    <row r="56" spans="1:35" customHeight="1" ht="15.75" s="1" customFormat="1">
      <c r="A56" s="8"/>
      <c r="B56" s="545"/>
      <c r="C56" s="381"/>
      <c r="D56" s="50"/>
      <c r="E56" s="50"/>
      <c r="F56" s="50"/>
      <c r="G56" s="50"/>
      <c r="H56" s="50"/>
      <c r="I56" s="50"/>
      <c r="J56" s="50"/>
      <c r="K56" s="50"/>
      <c r="L56" s="50"/>
      <c r="M56" s="50"/>
      <c r="N56" s="382"/>
      <c r="O56" s="50"/>
      <c r="P56" s="381"/>
      <c r="Q56" s="50"/>
      <c r="R56" s="50"/>
      <c r="S56" s="382"/>
      <c r="T56" s="390"/>
      <c r="U56" s="140"/>
      <c r="V56" s="140"/>
      <c r="W56" s="1007"/>
      <c r="X56" s="50"/>
      <c r="Y56" s="381"/>
      <c r="Z56" s="50"/>
      <c r="AA56" s="50"/>
      <c r="AB56" s="382"/>
      <c r="AC56" s="390"/>
      <c r="AD56" s="140"/>
      <c r="AE56" s="140"/>
      <c r="AF56" s="838"/>
      <c r="AG56" s="1043"/>
    </row>
    <row r="57" spans="1:35" customHeight="1" ht="15.75" s="1" customFormat="1">
      <c r="A57" s="8"/>
      <c r="B57" s="545" t="s">
        <v>67</v>
      </c>
      <c r="C57" s="320">
        <v>0</v>
      </c>
      <c r="D57" s="124">
        <v>0</v>
      </c>
      <c r="E57" s="124">
        <v>0</v>
      </c>
      <c r="F57" s="124">
        <v>0</v>
      </c>
      <c r="G57" s="124">
        <v>0</v>
      </c>
      <c r="H57" s="809">
        <v>-1.549999999955</v>
      </c>
      <c r="I57" s="809">
        <v>0</v>
      </c>
      <c r="J57" s="809">
        <v>0.213791059184</v>
      </c>
      <c r="K57" s="809">
        <v>0.099999960258</v>
      </c>
      <c r="L57" s="809">
        <v>0.414999977994</v>
      </c>
      <c r="M57" s="809">
        <v>0.335000048269</v>
      </c>
      <c r="N57" s="321">
        <f>+W57</f>
        <v>0</v>
      </c>
      <c r="O57" s="50"/>
      <c r="P57" s="320">
        <v>0</v>
      </c>
      <c r="Q57" s="124">
        <v>0</v>
      </c>
      <c r="R57" s="124">
        <v>0</v>
      </c>
      <c r="S57" s="809">
        <v>0.335000048269</v>
      </c>
      <c r="T57" s="391">
        <v>0</v>
      </c>
      <c r="U57" s="132">
        <v>0</v>
      </c>
      <c r="V57" s="132">
        <v>0</v>
      </c>
      <c r="W57" s="936">
        <v>0</v>
      </c>
      <c r="X57" s="50"/>
      <c r="Y57" s="320">
        <v>0</v>
      </c>
      <c r="Z57" s="124">
        <v>0</v>
      </c>
      <c r="AA57" s="124">
        <v>0</v>
      </c>
      <c r="AB57" s="321">
        <v>0.335000048269</v>
      </c>
      <c r="AC57" s="391">
        <v>0</v>
      </c>
      <c r="AD57" s="132">
        <v>0</v>
      </c>
      <c r="AE57" s="132">
        <v>0</v>
      </c>
      <c r="AF57" s="917" t="s">
        <v>111</v>
      </c>
      <c r="AG57" s="1043"/>
    </row>
    <row r="58" spans="1:35" customHeight="1" ht="15.75" s="1" customFormat="1">
      <c r="A58" s="8"/>
      <c r="B58" s="545" t="s">
        <v>68</v>
      </c>
      <c r="C58" s="320">
        <v>-129.474704315</v>
      </c>
      <c r="D58" s="124">
        <v>-220.934120445</v>
      </c>
      <c r="E58" s="124">
        <v>-294.658716805</v>
      </c>
      <c r="F58" s="124">
        <v>-291.827642105</v>
      </c>
      <c r="G58" s="124">
        <v>-299.943230385</v>
      </c>
      <c r="H58" s="124">
        <v>-287.9425783966</v>
      </c>
      <c r="I58" s="124">
        <v>-292.07699199595</v>
      </c>
      <c r="J58" s="124">
        <v>-319.55549979358</v>
      </c>
      <c r="K58" s="124">
        <v>-343.13095141706</v>
      </c>
      <c r="L58" s="124">
        <v>-310.60689288169</v>
      </c>
      <c r="M58" s="124">
        <v>-340.95626465709</v>
      </c>
      <c r="N58" s="321">
        <f>+W58</f>
        <v>-373.02020075358</v>
      </c>
      <c r="O58" s="50"/>
      <c r="P58" s="320">
        <v>-82.774310658699</v>
      </c>
      <c r="Q58" s="124">
        <v>-166.07175672947</v>
      </c>
      <c r="R58" s="124">
        <v>-255.33009120884</v>
      </c>
      <c r="S58" s="321">
        <v>-340.95626465709</v>
      </c>
      <c r="T58" s="391">
        <v>-92.625425901141</v>
      </c>
      <c r="U58" s="132">
        <v>-185.58958021165</v>
      </c>
      <c r="V58" s="132">
        <v>-279.16074540619</v>
      </c>
      <c r="W58" s="1008">
        <v>-373.02020075358</v>
      </c>
      <c r="X58" s="50"/>
      <c r="Y58" s="320">
        <v>-82.774310658699</v>
      </c>
      <c r="Z58" s="124">
        <v>-83.29744607077</v>
      </c>
      <c r="AA58" s="124">
        <v>-89.25833447937</v>
      </c>
      <c r="AB58" s="321">
        <v>-85.626173448253</v>
      </c>
      <c r="AC58" s="391">
        <v>-92.625425901141</v>
      </c>
      <c r="AD58" s="132">
        <v>-92.964154310505</v>
      </c>
      <c r="AE58" s="132">
        <v>-93.571165194548</v>
      </c>
      <c r="AF58" s="1016">
        <v>-93.859455347385</v>
      </c>
      <c r="AG58" s="1043"/>
    </row>
    <row r="59" spans="1:35" customHeight="1" ht="15.75" s="1" customFormat="1">
      <c r="A59" s="8"/>
      <c r="B59" s="547" t="s">
        <v>69</v>
      </c>
      <c r="C59" s="320">
        <v>0</v>
      </c>
      <c r="D59" s="124">
        <v>2.2087266</v>
      </c>
      <c r="E59" s="124">
        <v>13.0839747</v>
      </c>
      <c r="F59" s="124">
        <v>19.05663657</v>
      </c>
      <c r="G59" s="124">
        <v>18.13073203</v>
      </c>
      <c r="H59" s="124">
        <v>23.076774350041</v>
      </c>
      <c r="I59" s="124">
        <v>23.09498663996</v>
      </c>
      <c r="J59" s="124">
        <v>23.112956308214</v>
      </c>
      <c r="K59" s="124">
        <v>23.112950451877</v>
      </c>
      <c r="L59" s="124">
        <v>18.230695911511</v>
      </c>
      <c r="M59" s="124">
        <v>18.230699574173</v>
      </c>
      <c r="N59" s="321">
        <f>+W59</f>
        <v>18.23069687998</v>
      </c>
      <c r="O59" s="50"/>
      <c r="P59" s="320">
        <v>4.557673774902</v>
      </c>
      <c r="Q59" s="124">
        <v>9.115351076041</v>
      </c>
      <c r="R59" s="124">
        <v>13.67302272995</v>
      </c>
      <c r="S59" s="321">
        <v>18.230699574173</v>
      </c>
      <c r="T59" s="391">
        <v>4.557672695369</v>
      </c>
      <c r="U59" s="132">
        <v>9.115346503797</v>
      </c>
      <c r="V59" s="132">
        <v>13.673025215166</v>
      </c>
      <c r="W59" s="1008">
        <v>18.23069687998</v>
      </c>
      <c r="X59" s="50"/>
      <c r="Y59" s="320">
        <v>4.557673774902</v>
      </c>
      <c r="Z59" s="124">
        <v>4.557677301139</v>
      </c>
      <c r="AA59" s="124">
        <v>4.557671653909</v>
      </c>
      <c r="AB59" s="321">
        <v>4.557676844223</v>
      </c>
      <c r="AC59" s="391">
        <v>4.557672695369</v>
      </c>
      <c r="AD59" s="132">
        <v>4.557673808428</v>
      </c>
      <c r="AE59" s="132">
        <v>4.557678711369</v>
      </c>
      <c r="AF59" s="1016">
        <v>4.557671664814</v>
      </c>
      <c r="AG59" s="1043"/>
    </row>
    <row r="60" spans="1:35" customHeight="1" ht="15.75" s="1" customFormat="1">
      <c r="A60" s="8"/>
      <c r="B60" s="545"/>
      <c r="C60" s="381"/>
      <c r="D60" s="50"/>
      <c r="E60" s="50"/>
      <c r="F60" s="50"/>
      <c r="G60" s="50"/>
      <c r="H60" s="50"/>
      <c r="I60" s="50"/>
      <c r="J60" s="50"/>
      <c r="K60" s="50"/>
      <c r="L60" s="50"/>
      <c r="M60" s="50"/>
      <c r="N60" s="382"/>
      <c r="O60" s="50"/>
      <c r="P60" s="381"/>
      <c r="Q60" s="50"/>
      <c r="R60" s="50"/>
      <c r="S60" s="382"/>
      <c r="T60" s="390"/>
      <c r="U60" s="140"/>
      <c r="V60" s="140"/>
      <c r="W60" s="1007"/>
      <c r="X60" s="50"/>
      <c r="Y60" s="381"/>
      <c r="Z60" s="50"/>
      <c r="AA60" s="50"/>
      <c r="AB60" s="382"/>
      <c r="AC60" s="390"/>
      <c r="AD60" s="140"/>
      <c r="AE60" s="140"/>
      <c r="AF60" s="838"/>
      <c r="AG60" s="1043"/>
    </row>
    <row r="61" spans="1:35" customHeight="1" ht="15.75">
      <c r="B61" s="548" t="s">
        <v>33</v>
      </c>
      <c r="C61" s="379">
        <v>74.980732145</v>
      </c>
      <c r="D61" s="126">
        <v>79.275838255</v>
      </c>
      <c r="E61" s="126">
        <v>100.674554615</v>
      </c>
      <c r="F61" s="126">
        <v>103.300114475</v>
      </c>
      <c r="G61" s="126">
        <v>126.315766395</v>
      </c>
      <c r="H61" s="126">
        <v>171.1885744147</v>
      </c>
      <c r="I61" s="126">
        <v>208.39502084581</v>
      </c>
      <c r="J61" s="126">
        <v>216.43975909851</v>
      </c>
      <c r="K61" s="126">
        <v>235.19519513033</v>
      </c>
      <c r="L61" s="126">
        <v>384.06170400538</v>
      </c>
      <c r="M61" s="126">
        <v>426.95140715306</v>
      </c>
      <c r="N61" s="380">
        <f>+W61</f>
        <v>333.29715403079</v>
      </c>
      <c r="O61" s="49"/>
      <c r="P61" s="379">
        <v>100.91200028157</v>
      </c>
      <c r="Q61" s="126">
        <v>219.63885258991</v>
      </c>
      <c r="R61" s="126">
        <v>234.56058625156</v>
      </c>
      <c r="S61" s="380">
        <v>426.95140715306</v>
      </c>
      <c r="T61" s="389">
        <v>78.114647936847</v>
      </c>
      <c r="U61" s="139">
        <v>193.38657714933</v>
      </c>
      <c r="V61" s="139">
        <v>246.98241249011</v>
      </c>
      <c r="W61" s="561">
        <v>333.29715403079</v>
      </c>
      <c r="X61" s="49"/>
      <c r="Y61" s="379">
        <v>100.91200028157</v>
      </c>
      <c r="Z61" s="126">
        <v>118.72685230834</v>
      </c>
      <c r="AA61" s="126">
        <v>14.921733661649</v>
      </c>
      <c r="AB61" s="380">
        <v>192.3908209015</v>
      </c>
      <c r="AC61" s="389">
        <v>78.114647936847</v>
      </c>
      <c r="AD61" s="139">
        <v>115.27192921248</v>
      </c>
      <c r="AE61" s="139">
        <v>53.595835340787</v>
      </c>
      <c r="AF61" s="1017">
        <v>86.314741540673</v>
      </c>
      <c r="AG61" s="1043"/>
    </row>
    <row r="62" spans="1:35" customHeight="1" ht="15.75" s="53" customFormat="1">
      <c r="B62" s="319"/>
      <c r="C62" s="316"/>
      <c r="D62" s="98"/>
      <c r="E62" s="98"/>
      <c r="F62" s="98"/>
      <c r="G62" s="98"/>
      <c r="H62" s="98"/>
      <c r="I62" s="98"/>
      <c r="J62" s="98"/>
      <c r="K62" s="98"/>
      <c r="L62" s="98"/>
      <c r="M62" s="98"/>
      <c r="N62" s="317"/>
      <c r="O62" s="8"/>
      <c r="P62" s="316"/>
      <c r="Q62" s="98"/>
      <c r="R62" s="98"/>
      <c r="S62" s="317"/>
      <c r="T62" s="316"/>
      <c r="U62" s="98"/>
      <c r="V62" s="98"/>
      <c r="W62" s="1009"/>
      <c r="X62" s="8"/>
      <c r="Y62" s="480"/>
      <c r="Z62" s="463"/>
      <c r="AA62" s="463"/>
      <c r="AB62" s="481"/>
      <c r="AC62" s="316"/>
      <c r="AD62" s="463"/>
      <c r="AE62" s="463"/>
      <c r="AF62" s="1018"/>
      <c r="AG62" s="101"/>
      <c r="AH62" s="11"/>
      <c r="AI62" s="11"/>
    </row>
    <row r="63" spans="1:35" customHeight="1" ht="15.75" s="53" customFormat="1">
      <c r="B63" s="232"/>
      <c r="C63" s="232"/>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101"/>
      <c r="AH63" s="11"/>
      <c r="AI63" s="11"/>
    </row>
    <row r="64" spans="1:35" customHeight="1" ht="15.75">
      <c r="B64" s="199" t="s">
        <v>217</v>
      </c>
      <c r="C64" s="169">
        <v>1.476563</v>
      </c>
      <c r="D64" s="170">
        <v>1.389683</v>
      </c>
      <c r="E64" s="170">
        <v>1.325717</v>
      </c>
      <c r="F64" s="170">
        <v>1.391955</v>
      </c>
      <c r="G64" s="170">
        <v>1.284789</v>
      </c>
      <c r="H64" s="170">
        <v>1.328084</v>
      </c>
      <c r="I64" s="170">
        <v>1.328698</v>
      </c>
      <c r="J64" s="170">
        <v>1.10991984</v>
      </c>
      <c r="K64" s="170">
        <v>1.10683256</v>
      </c>
      <c r="L64" s="170">
        <v>1.12938594</v>
      </c>
      <c r="M64" s="170">
        <v>1.18102617</v>
      </c>
      <c r="N64" s="211">
        <f>+W64</f>
        <v>1.119574</v>
      </c>
      <c r="O64" s="60"/>
      <c r="P64" s="200">
        <v>1.22874688</v>
      </c>
      <c r="Q64" s="170">
        <v>1.21026535</v>
      </c>
      <c r="R64" s="170">
        <v>1.194231</v>
      </c>
      <c r="S64" s="170">
        <v>1.18102617</v>
      </c>
      <c r="T64" s="201">
        <v>1.13591562</v>
      </c>
      <c r="U64" s="1010">
        <v>1.12990476</v>
      </c>
      <c r="V64" s="1010">
        <v>1.12373021</v>
      </c>
      <c r="W64" s="1011">
        <v>1.119574</v>
      </c>
      <c r="X64" s="60"/>
      <c r="Y64" s="551">
        <v>1.22874688</v>
      </c>
      <c r="Z64" s="552">
        <v>1.1919869137363</v>
      </c>
      <c r="AA64" s="552">
        <v>1.1626851592391</v>
      </c>
      <c r="AB64" s="552">
        <v>1.1758799765217</v>
      </c>
      <c r="AC64" s="201">
        <v>1.13591562</v>
      </c>
      <c r="AD64" s="1010">
        <v>1.1239599534066</v>
      </c>
      <c r="AE64" s="1010">
        <v>1.1115824540217</v>
      </c>
      <c r="AF64" s="1019">
        <v>1.107240898587</v>
      </c>
      <c r="AG64" s="101"/>
    </row>
    <row r="65" spans="1:35" customHeight="1" ht="15.75" s="1" customFormat="1">
      <c r="A65" s="8"/>
      <c r="B65" s="199" t="s">
        <v>218</v>
      </c>
      <c r="C65" s="169">
        <v>1.3917</v>
      </c>
      <c r="D65" s="170">
        <v>1.4406</v>
      </c>
      <c r="E65" s="170">
        <v>1.3362</v>
      </c>
      <c r="F65" s="170">
        <v>1.2939</v>
      </c>
      <c r="G65" s="170">
        <v>1.3194</v>
      </c>
      <c r="H65" s="170">
        <v>1.3791</v>
      </c>
      <c r="I65" s="170">
        <v>1.2141</v>
      </c>
      <c r="J65" s="170">
        <v>1.0887</v>
      </c>
      <c r="K65" s="170">
        <v>1.0541</v>
      </c>
      <c r="L65" s="170">
        <v>1.1993</v>
      </c>
      <c r="M65" s="170">
        <v>1.145</v>
      </c>
      <c r="N65" s="211">
        <f>+W65</f>
        <v>1.1234</v>
      </c>
      <c r="O65" s="60"/>
      <c r="P65" s="200">
        <v>1.2321</v>
      </c>
      <c r="Q65" s="170">
        <v>1.1658</v>
      </c>
      <c r="R65" s="170">
        <v>1.1576</v>
      </c>
      <c r="S65" s="170">
        <v>1.145</v>
      </c>
      <c r="T65" s="201">
        <v>1.1235</v>
      </c>
      <c r="U65" s="1010">
        <v>1.138</v>
      </c>
      <c r="V65" s="1010">
        <v>1.0889</v>
      </c>
      <c r="W65" s="1011">
        <v>1.1234</v>
      </c>
      <c r="X65" s="60"/>
      <c r="Y65" s="551">
        <v>1.2321</v>
      </c>
      <c r="Z65" s="552">
        <v>1.1658</v>
      </c>
      <c r="AA65" s="552">
        <v>1.1576</v>
      </c>
      <c r="AB65" s="552">
        <v>1.145</v>
      </c>
      <c r="AC65" s="201">
        <v>1.1235</v>
      </c>
      <c r="AD65" s="1010">
        <v>1.138</v>
      </c>
      <c r="AE65" s="1010">
        <v>1.0889</v>
      </c>
      <c r="AF65" s="1019">
        <v>1.1234</v>
      </c>
      <c r="AG65" s="101"/>
    </row>
    <row r="66" spans="1:35" customHeight="1" ht="15.75" s="1" customForma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101"/>
    </row>
    <row r="67" spans="1:35" customHeight="1" ht="15.75" s="1" customFormat="1">
      <c r="A67" s="8"/>
      <c r="B67" s="567" t="s">
        <v>183</v>
      </c>
      <c r="C67" s="568">
        <v>2008</v>
      </c>
      <c r="D67" s="568">
        <v>2009</v>
      </c>
      <c r="E67" s="568">
        <v>2010</v>
      </c>
      <c r="F67" s="568">
        <v>2011</v>
      </c>
      <c r="G67" s="569">
        <v>2012</v>
      </c>
      <c r="H67" s="569">
        <v>2013</v>
      </c>
      <c r="I67" s="569">
        <v>2014</v>
      </c>
      <c r="J67" s="569">
        <v>2015</v>
      </c>
      <c r="K67" s="569">
        <v>2016</v>
      </c>
      <c r="L67" s="569">
        <v>2017</v>
      </c>
      <c r="M67" s="569">
        <v>2018</v>
      </c>
      <c r="N67" s="1004">
        <v>2019</v>
      </c>
      <c r="O67" s="7"/>
      <c r="P67" s="570" t="str">
        <f>P3</f>
        <v>1Q18</v>
      </c>
      <c r="Q67" s="571" t="str">
        <f>Q3</f>
        <v>1H18</v>
      </c>
      <c r="R67" s="571" t="str">
        <f>R3</f>
        <v>9M18</v>
      </c>
      <c r="S67" s="572" t="str">
        <f>S3</f>
        <v>YE18</v>
      </c>
      <c r="T67" s="570" t="str">
        <f>+T42</f>
        <v>1Q19</v>
      </c>
      <c r="U67" s="571" t="str">
        <f>+U42</f>
        <v>1H19</v>
      </c>
      <c r="V67" s="571" t="str">
        <f>V3</f>
        <v>9M19</v>
      </c>
      <c r="W67" s="1096" t="str">
        <f>W3</f>
        <v>YE19</v>
      </c>
      <c r="X67" s="7"/>
      <c r="Y67" s="570" t="str">
        <f>Y3</f>
        <v>1Q18</v>
      </c>
      <c r="Z67" s="571" t="str">
        <f>Z3</f>
        <v>2Q18</v>
      </c>
      <c r="AA67" s="571" t="str">
        <f>AA3</f>
        <v>3Q18</v>
      </c>
      <c r="AB67" s="573" t="str">
        <f>AB3</f>
        <v>4Q18</v>
      </c>
      <c r="AC67" s="570" t="str">
        <f>+AC42</f>
        <v>1Q19</v>
      </c>
      <c r="AD67" s="571" t="str">
        <f>+AD42</f>
        <v>2Q19</v>
      </c>
      <c r="AE67" s="571" t="str">
        <f>AE3</f>
        <v>3Q19</v>
      </c>
      <c r="AF67" s="1095" t="str">
        <f>AF3</f>
        <v>4Q19</v>
      </c>
      <c r="AG67" s="101"/>
    </row>
    <row r="68" spans="1:35" customHeight="1" ht="15.75" s="1" customFormat="1">
      <c r="A68" s="8"/>
      <c r="B68" s="264"/>
      <c r="C68" s="304"/>
      <c r="D68" s="8"/>
      <c r="E68" s="8"/>
      <c r="F68" s="8"/>
      <c r="G68" s="8"/>
      <c r="H68" s="8"/>
      <c r="I68" s="8"/>
      <c r="J68" s="8"/>
      <c r="K68" s="8"/>
      <c r="L68" s="8"/>
      <c r="M68" s="8"/>
      <c r="N68" s="305"/>
      <c r="O68" s="8"/>
      <c r="P68" s="304"/>
      <c r="Q68" s="8"/>
      <c r="R68" s="8"/>
      <c r="S68" s="305"/>
      <c r="T68" s="304"/>
      <c r="U68" s="8"/>
      <c r="V68" s="8"/>
      <c r="W68" s="305"/>
      <c r="X68" s="8"/>
      <c r="Y68" s="304"/>
      <c r="Z68" s="8"/>
      <c r="AA68" s="8"/>
      <c r="AB68" s="305"/>
      <c r="AC68" s="304"/>
      <c r="AD68" s="8"/>
      <c r="AE68" s="8"/>
      <c r="AF68" s="420"/>
      <c r="AG68" s="101"/>
    </row>
    <row r="69" spans="1:35" customHeight="1" ht="15.75" s="2" customFormat="1">
      <c r="A69" s="11"/>
      <c r="B69" s="541" t="s">
        <v>59</v>
      </c>
      <c r="C69" s="381">
        <v>131.81347704432</v>
      </c>
      <c r="D69" s="50">
        <v>204.64873295565</v>
      </c>
      <c r="E69" s="50">
        <v>276.49365022852</v>
      </c>
      <c r="F69" s="50">
        <v>306.34981802573</v>
      </c>
      <c r="G69" s="50">
        <v>355.50435231777</v>
      </c>
      <c r="H69" s="50">
        <v>347.78761821541</v>
      </c>
      <c r="I69" s="50">
        <v>382.0303411291</v>
      </c>
      <c r="J69" s="50">
        <v>498.2178717664</v>
      </c>
      <c r="K69" s="50">
        <v>507.63886987</v>
      </c>
      <c r="L69" s="50">
        <v>598.2197149504</v>
      </c>
      <c r="M69" s="50">
        <v>577.8406505189</v>
      </c>
      <c r="N69" s="382">
        <f>+W69</f>
        <v>650.8343295182</v>
      </c>
      <c r="O69" s="50"/>
      <c r="P69" s="386">
        <v>165.3398389101</v>
      </c>
      <c r="Q69" s="51">
        <v>314.0495062015</v>
      </c>
      <c r="R69" s="51">
        <v>427.1059503057</v>
      </c>
      <c r="S69" s="387">
        <v>577.8406505189</v>
      </c>
      <c r="T69" s="390">
        <v>172.74949012</v>
      </c>
      <c r="U69" s="140">
        <v>351.2688215174</v>
      </c>
      <c r="V69" s="140">
        <v>487.9978842512</v>
      </c>
      <c r="W69" s="1007">
        <v>650.8343295182</v>
      </c>
      <c r="X69" s="51"/>
      <c r="Y69" s="386">
        <v>165.3398389101</v>
      </c>
      <c r="Z69" s="51">
        <v>148.7096672914</v>
      </c>
      <c r="AA69" s="51">
        <v>113.0564441042</v>
      </c>
      <c r="AB69" s="387">
        <v>150.7347002132</v>
      </c>
      <c r="AC69" s="390">
        <v>172.74949012</v>
      </c>
      <c r="AD69" s="140">
        <v>178.5193313974</v>
      </c>
      <c r="AE69" s="140">
        <v>136.7290627338</v>
      </c>
      <c r="AF69" s="838">
        <v>162.836445267</v>
      </c>
      <c r="AG69" s="101"/>
    </row>
    <row r="70" spans="1:35" customHeight="1" ht="15.75" s="1" customFormat="1">
      <c r="A70" s="8"/>
      <c r="B70" s="542" t="s">
        <v>216</v>
      </c>
      <c r="C70" s="320">
        <v>61.238311524805</v>
      </c>
      <c r="D70" s="124">
        <v>82.671136841999</v>
      </c>
      <c r="E70" s="124">
        <v>107.00548981419</v>
      </c>
      <c r="F70" s="124">
        <v>111.60995086766</v>
      </c>
      <c r="G70" s="124">
        <v>127.35047164943</v>
      </c>
      <c r="H70" s="124">
        <v>125.10147776797</v>
      </c>
      <c r="I70" s="124">
        <v>123.5821467933</v>
      </c>
      <c r="J70" s="124">
        <v>197.4422617306</v>
      </c>
      <c r="K70" s="124">
        <v>197.5437913398</v>
      </c>
      <c r="L70" s="124">
        <v>225.56769666</v>
      </c>
      <c r="M70" s="124">
        <v>185.1707566799</v>
      </c>
      <c r="N70" s="321">
        <f>+W70</f>
        <v>181.5700036791</v>
      </c>
      <c r="O70" s="50"/>
      <c r="P70" s="320">
        <v>52.0666656602</v>
      </c>
      <c r="Q70" s="124">
        <v>100.4044894878</v>
      </c>
      <c r="R70" s="124">
        <v>138.3116824634</v>
      </c>
      <c r="S70" s="321">
        <v>185.1707566799</v>
      </c>
      <c r="T70" s="391">
        <v>46.5103942805</v>
      </c>
      <c r="U70" s="132">
        <v>94.6530676656</v>
      </c>
      <c r="V70" s="132">
        <v>134.8831539631</v>
      </c>
      <c r="W70" s="1008">
        <v>181.5700036791</v>
      </c>
      <c r="X70" s="50"/>
      <c r="Y70" s="320">
        <v>52.0666656602</v>
      </c>
      <c r="Z70" s="124">
        <v>48.3378238276</v>
      </c>
      <c r="AA70" s="124">
        <v>37.9071929756</v>
      </c>
      <c r="AB70" s="321">
        <v>46.8590742165</v>
      </c>
      <c r="AC70" s="391">
        <v>46.5103942805</v>
      </c>
      <c r="AD70" s="132">
        <v>48.1426733851</v>
      </c>
      <c r="AE70" s="132">
        <v>40.2300862975</v>
      </c>
      <c r="AF70" s="1016">
        <v>46.686849716</v>
      </c>
      <c r="AG70" s="101"/>
    </row>
    <row r="71" spans="1:35" customHeight="1" ht="15.75" s="1" customFormat="1">
      <c r="A71" s="8"/>
      <c r="B71" s="543" t="s">
        <v>29</v>
      </c>
      <c r="C71" s="379">
        <v>192.54559281588</v>
      </c>
      <c r="D71" s="126">
        <v>286.12234443035</v>
      </c>
      <c r="E71" s="126">
        <v>381.9740999248</v>
      </c>
      <c r="F71" s="126">
        <v>414.49979807896</v>
      </c>
      <c r="G71" s="126">
        <v>482.8548239672</v>
      </c>
      <c r="H71" s="126">
        <v>472.88909598339</v>
      </c>
      <c r="I71" s="126">
        <v>505.6124879224</v>
      </c>
      <c r="J71" s="126">
        <v>695.660133497</v>
      </c>
      <c r="K71" s="126">
        <v>705.1826612098</v>
      </c>
      <c r="L71" s="126">
        <v>823.7874116104</v>
      </c>
      <c r="M71" s="126">
        <v>763.0114071988</v>
      </c>
      <c r="N71" s="380">
        <f>+W71</f>
        <v>832.4043331973</v>
      </c>
      <c r="O71" s="49"/>
      <c r="P71" s="379">
        <v>217.4065045703</v>
      </c>
      <c r="Q71" s="126">
        <v>414.4539956893</v>
      </c>
      <c r="R71" s="126">
        <v>565.4176327691</v>
      </c>
      <c r="S71" s="380">
        <v>763.0114071988</v>
      </c>
      <c r="T71" s="389">
        <v>219.2598844005</v>
      </c>
      <c r="U71" s="139">
        <v>445.921889183</v>
      </c>
      <c r="V71" s="139">
        <v>622.8810382143</v>
      </c>
      <c r="W71" s="561">
        <v>832.4043331973</v>
      </c>
      <c r="X71" s="49"/>
      <c r="Y71" s="379">
        <v>217.4065045703</v>
      </c>
      <c r="Z71" s="126">
        <v>197.047491119</v>
      </c>
      <c r="AA71" s="126">
        <v>150.9636370798</v>
      </c>
      <c r="AB71" s="380">
        <v>197.5937744297</v>
      </c>
      <c r="AC71" s="389">
        <v>219.2598844005</v>
      </c>
      <c r="AD71" s="139">
        <v>226.6620047825</v>
      </c>
      <c r="AE71" s="139">
        <v>176.9591490313</v>
      </c>
      <c r="AF71" s="1017">
        <v>209.523294983</v>
      </c>
      <c r="AG71" s="101"/>
    </row>
    <row r="72" spans="1:35" customHeight="1" ht="15.75" s="1" customFormat="1">
      <c r="A72" s="8"/>
      <c r="B72" s="543"/>
      <c r="C72" s="381"/>
      <c r="D72" s="50"/>
      <c r="E72" s="50"/>
      <c r="F72" s="50"/>
      <c r="G72" s="50"/>
      <c r="H72" s="50"/>
      <c r="I72" s="50"/>
      <c r="J72" s="50"/>
      <c r="K72" s="50"/>
      <c r="L72" s="50"/>
      <c r="M72" s="50"/>
      <c r="N72" s="382"/>
      <c r="O72" s="50"/>
      <c r="P72" s="386"/>
      <c r="Q72" s="51"/>
      <c r="R72" s="51"/>
      <c r="S72" s="387"/>
      <c r="T72" s="390"/>
      <c r="U72" s="140"/>
      <c r="V72" s="140"/>
      <c r="W72" s="1007"/>
      <c r="X72" s="51"/>
      <c r="Y72" s="386"/>
      <c r="Z72" s="51"/>
      <c r="AA72" s="51"/>
      <c r="AB72" s="387"/>
      <c r="AC72" s="390"/>
      <c r="AD72" s="140"/>
      <c r="AE72" s="140"/>
      <c r="AF72" s="838"/>
      <c r="AG72" s="101"/>
    </row>
    <row r="73" spans="1:35" customHeight="1" ht="15.75" s="1" customFormat="1">
      <c r="A73" s="8"/>
      <c r="B73" s="541" t="s">
        <v>61</v>
      </c>
      <c r="C73" s="381">
        <v>23.362945109691</v>
      </c>
      <c r="D73" s="50">
        <v>32.647188240052</v>
      </c>
      <c r="E73" s="50">
        <v>46.02136056187</v>
      </c>
      <c r="F73" s="50">
        <v>17.711975760711</v>
      </c>
      <c r="G73" s="50">
        <v>19.795826030578</v>
      </c>
      <c r="H73" s="50">
        <v>30.029699921089</v>
      </c>
      <c r="I73" s="50">
        <v>17.0240061619</v>
      </c>
      <c r="J73" s="50">
        <v>19.6192719163</v>
      </c>
      <c r="K73" s="50">
        <v>23.2264175176</v>
      </c>
      <c r="L73" s="50">
        <v>22.1093850883</v>
      </c>
      <c r="M73" s="50">
        <v>148.4010582148</v>
      </c>
      <c r="N73" s="382">
        <f>+W73</f>
        <v>50.3520964264</v>
      </c>
      <c r="O73" s="50"/>
      <c r="P73" s="386">
        <v>3.2649467559</v>
      </c>
      <c r="Q73" s="51">
        <v>28.5276401579</v>
      </c>
      <c r="R73" s="51">
        <v>33.2775736539</v>
      </c>
      <c r="S73" s="387">
        <v>148.4010582148</v>
      </c>
      <c r="T73" s="390">
        <v>13.4225960303</v>
      </c>
      <c r="U73" s="140">
        <v>16.5995839434</v>
      </c>
      <c r="V73" s="140">
        <v>26.9318906984</v>
      </c>
      <c r="W73" s="1007">
        <v>50.3520964264</v>
      </c>
      <c r="X73" s="51"/>
      <c r="Y73" s="320">
        <v>3.2649467559</v>
      </c>
      <c r="Z73" s="124">
        <v>25.262693402</v>
      </c>
      <c r="AA73" s="124">
        <v>4.749933496</v>
      </c>
      <c r="AB73" s="321">
        <v>115.1234845609</v>
      </c>
      <c r="AC73" s="390">
        <v>13.4225960303</v>
      </c>
      <c r="AD73" s="140">
        <v>3.1769879131</v>
      </c>
      <c r="AE73" s="140">
        <v>10.332306755</v>
      </c>
      <c r="AF73" s="838">
        <v>23.420205728</v>
      </c>
      <c r="AG73" s="101"/>
    </row>
    <row r="74" spans="1:35" customHeight="1" ht="15.75" s="2" customFormat="1">
      <c r="A74" s="11"/>
      <c r="B74" s="541" t="s">
        <v>62</v>
      </c>
      <c r="C74" s="320">
        <v>-77.441410915078</v>
      </c>
      <c r="D74" s="124">
        <v>-104.33125278931</v>
      </c>
      <c r="E74" s="124">
        <v>-139.66145200673</v>
      </c>
      <c r="F74" s="124">
        <v>-162.03700525161</v>
      </c>
      <c r="G74" s="124">
        <v>-184.98894465161</v>
      </c>
      <c r="H74" s="124">
        <v>-173.41813682265</v>
      </c>
      <c r="I74" s="124">
        <v>-163.3546812105</v>
      </c>
      <c r="J74" s="124">
        <v>-253.3825250722</v>
      </c>
      <c r="K74" s="124">
        <v>-226.8759505953</v>
      </c>
      <c r="L74" s="124">
        <v>-247.3211663012</v>
      </c>
      <c r="M74" s="124">
        <v>-276.9964344905</v>
      </c>
      <c r="N74" s="321">
        <f>+W74</f>
        <v>-268.2310647042</v>
      </c>
      <c r="O74" s="49"/>
      <c r="P74" s="320">
        <v>-74.889891201</v>
      </c>
      <c r="Q74" s="124">
        <v>-131.8802552753</v>
      </c>
      <c r="R74" s="124">
        <v>-199.9971172506</v>
      </c>
      <c r="S74" s="321">
        <v>-276.9964344905</v>
      </c>
      <c r="T74" s="391">
        <v>-86.4547490588</v>
      </c>
      <c r="U74" s="132">
        <v>-135.2542671212</v>
      </c>
      <c r="V74" s="132">
        <v>-193.8404088884</v>
      </c>
      <c r="W74" s="1008">
        <v>-268.2310647042</v>
      </c>
      <c r="X74" s="50"/>
      <c r="Y74" s="320">
        <v>-74.889891201</v>
      </c>
      <c r="Z74" s="124">
        <v>-56.9903640743</v>
      </c>
      <c r="AA74" s="124">
        <v>-68.1168619753</v>
      </c>
      <c r="AB74" s="321">
        <v>-76.9993172399</v>
      </c>
      <c r="AC74" s="391">
        <v>-86.4547490588</v>
      </c>
      <c r="AD74" s="132">
        <v>-48.7995180624</v>
      </c>
      <c r="AE74" s="132">
        <v>-58.5861417672</v>
      </c>
      <c r="AF74" s="1016">
        <v>-74.3906558158</v>
      </c>
      <c r="AG74" s="101"/>
    </row>
    <row r="75" spans="1:35" customHeight="1" ht="15.75" s="1" customFormat="1">
      <c r="A75" s="8"/>
      <c r="B75" s="735" t="s">
        <v>63</v>
      </c>
      <c r="C75" s="320">
        <v>-45.380934626562</v>
      </c>
      <c r="D75" s="124">
        <v>-65.417796108897</v>
      </c>
      <c r="E75" s="124">
        <v>-93.025509607254</v>
      </c>
      <c r="F75" s="124">
        <v>-101.26159749058</v>
      </c>
      <c r="G75" s="124">
        <v>-116.45597721494</v>
      </c>
      <c r="H75" s="124">
        <v>-108.00730178984</v>
      </c>
      <c r="I75" s="124">
        <v>-108.7597679505</v>
      </c>
      <c r="J75" s="124">
        <v>-134.2605464872</v>
      </c>
      <c r="K75" s="124">
        <v>-139.491776684</v>
      </c>
      <c r="L75" s="124">
        <v>-155.8823227891</v>
      </c>
      <c r="M75" s="124">
        <v>-160.3541440095</v>
      </c>
      <c r="N75" s="321">
        <f>+W75</f>
        <v>-148.2515052234</v>
      </c>
      <c r="O75" s="50"/>
      <c r="P75" s="320">
        <v>-34.50535821</v>
      </c>
      <c r="Q75" s="124">
        <v>-74.1952345339</v>
      </c>
      <c r="R75" s="124">
        <v>-115.8850091227</v>
      </c>
      <c r="S75" s="321">
        <v>-160.3541440095</v>
      </c>
      <c r="T75" s="391">
        <v>-30.3737806092</v>
      </c>
      <c r="U75" s="132">
        <v>-65.8475604814</v>
      </c>
      <c r="V75" s="132">
        <v>-105.5307592885</v>
      </c>
      <c r="W75" s="1008">
        <v>-148.2515052234</v>
      </c>
      <c r="X75" s="50"/>
      <c r="Y75" s="320">
        <v>-34.50535821</v>
      </c>
      <c r="Z75" s="124">
        <v>-39.6898763239</v>
      </c>
      <c r="AA75" s="124">
        <v>-41.6897745888</v>
      </c>
      <c r="AB75" s="321">
        <v>-44.4691348868</v>
      </c>
      <c r="AC75" s="391">
        <v>-30.3737806092</v>
      </c>
      <c r="AD75" s="132">
        <v>-35.4737798722</v>
      </c>
      <c r="AE75" s="132">
        <v>-39.6831988071</v>
      </c>
      <c r="AF75" s="1016">
        <v>-42.7207459349</v>
      </c>
      <c r="AG75" s="101"/>
    </row>
    <row r="76" spans="1:35" customHeight="1" ht="15.75" s="2" customFormat="1">
      <c r="A76" s="11"/>
      <c r="B76" s="735" t="s">
        <v>64</v>
      </c>
      <c r="C76" s="320">
        <v>-18.027496568043</v>
      </c>
      <c r="D76" s="124">
        <v>-20.987401975846</v>
      </c>
      <c r="E76" s="124">
        <v>-24.333274820343</v>
      </c>
      <c r="F76" s="124">
        <v>-25.935623375037</v>
      </c>
      <c r="G76" s="124">
        <v>-29.017246322159</v>
      </c>
      <c r="H76" s="124">
        <v>-28.769252648933</v>
      </c>
      <c r="I76" s="124">
        <v>-27.8204157172</v>
      </c>
      <c r="J76" s="124">
        <v>-40.1588272004</v>
      </c>
      <c r="K76" s="124">
        <v>-43.8745815153</v>
      </c>
      <c r="L76" s="124">
        <v>-50.1250759631</v>
      </c>
      <c r="M76" s="124">
        <v>-58.2356699626</v>
      </c>
      <c r="N76" s="321">
        <f>+W76</f>
        <v>-63.2942424081</v>
      </c>
      <c r="O76" s="50"/>
      <c r="P76" s="320">
        <v>-13.277074012</v>
      </c>
      <c r="Q76" s="124">
        <v>-27.5938517735</v>
      </c>
      <c r="R76" s="124">
        <v>-40.9197271691</v>
      </c>
      <c r="S76" s="321">
        <v>-58.2356699626</v>
      </c>
      <c r="T76" s="391">
        <v>-15.7841183137</v>
      </c>
      <c r="U76" s="132">
        <v>-30.6211013283</v>
      </c>
      <c r="V76" s="132">
        <v>-48.0578555291</v>
      </c>
      <c r="W76" s="1008">
        <v>-63.2942424081</v>
      </c>
      <c r="X76" s="50"/>
      <c r="Y76" s="320">
        <v>-13.277074012</v>
      </c>
      <c r="Z76" s="124">
        <v>-14.3167777615</v>
      </c>
      <c r="AA76" s="124">
        <v>-13.3258753956</v>
      </c>
      <c r="AB76" s="321">
        <v>-17.3159427935</v>
      </c>
      <c r="AC76" s="391">
        <v>-15.7841183137</v>
      </c>
      <c r="AD76" s="132">
        <v>-14.8369830146</v>
      </c>
      <c r="AE76" s="132">
        <v>-17.4367542008</v>
      </c>
      <c r="AF76" s="1016">
        <v>-15.236386879</v>
      </c>
      <c r="AG76" s="101"/>
    </row>
    <row r="77" spans="1:35" customHeight="1" ht="15.75" s="1" customFormat="1">
      <c r="A77" s="8"/>
      <c r="B77" s="735" t="s">
        <v>65</v>
      </c>
      <c r="C77" s="320">
        <v>-14.032979720472</v>
      </c>
      <c r="D77" s="124">
        <v>-17.926054704562</v>
      </c>
      <c r="E77" s="124">
        <v>-22.302667579129</v>
      </c>
      <c r="F77" s="124">
        <v>-34.83978525527</v>
      </c>
      <c r="G77" s="124">
        <v>-39.515721114518</v>
      </c>
      <c r="H77" s="124">
        <v>-36.641582383869</v>
      </c>
      <c r="I77" s="124">
        <v>-26.7744975428</v>
      </c>
      <c r="J77" s="124">
        <v>-78.9631513846</v>
      </c>
      <c r="K77" s="124">
        <v>-43.509592396</v>
      </c>
      <c r="L77" s="124">
        <v>-41.313767549</v>
      </c>
      <c r="M77" s="124">
        <v>-58.4066205184</v>
      </c>
      <c r="N77" s="321">
        <f>+W77</f>
        <v>-56.6853170727</v>
      </c>
      <c r="O77" s="50"/>
      <c r="P77" s="320">
        <v>-27.107458979</v>
      </c>
      <c r="Q77" s="124">
        <v>-30.0911689679</v>
      </c>
      <c r="R77" s="124">
        <v>-43.1923809588</v>
      </c>
      <c r="S77" s="321">
        <v>-58.4066205184</v>
      </c>
      <c r="T77" s="391">
        <v>-40.2968501359</v>
      </c>
      <c r="U77" s="132">
        <v>-38.7856053115</v>
      </c>
      <c r="V77" s="132">
        <v>-40.2517940708</v>
      </c>
      <c r="W77" s="1008">
        <v>-56.6853170727</v>
      </c>
      <c r="X77" s="50"/>
      <c r="Y77" s="320">
        <v>-27.107458979</v>
      </c>
      <c r="Z77" s="124">
        <v>-2.9837099889</v>
      </c>
      <c r="AA77" s="124">
        <v>-13.1012119909</v>
      </c>
      <c r="AB77" s="321">
        <v>-15.2142395596</v>
      </c>
      <c r="AC77" s="391">
        <v>-40.2968501359</v>
      </c>
      <c r="AD77" s="132">
        <v>1.5112448244</v>
      </c>
      <c r="AE77" s="132">
        <v>-1.4661887593</v>
      </c>
      <c r="AF77" s="1016">
        <v>-16.4335230019</v>
      </c>
      <c r="AG77" s="101"/>
    </row>
    <row r="78" spans="1:35" customHeight="1" ht="15.75" s="1" customFormat="1">
      <c r="A78" s="8"/>
      <c r="B78" s="735"/>
      <c r="C78" s="320"/>
      <c r="D78" s="124"/>
      <c r="E78" s="124"/>
      <c r="F78" s="124"/>
      <c r="G78" s="124"/>
      <c r="H78" s="124"/>
      <c r="I78" s="124"/>
      <c r="J78" s="124"/>
      <c r="K78" s="124"/>
      <c r="L78" s="124"/>
      <c r="M78" s="124"/>
      <c r="N78" s="321"/>
      <c r="O78" s="50"/>
      <c r="P78" s="320"/>
      <c r="Q78" s="124"/>
      <c r="R78" s="124"/>
      <c r="S78" s="321"/>
      <c r="T78" s="391"/>
      <c r="U78" s="132"/>
      <c r="V78" s="132"/>
      <c r="W78" s="1008"/>
      <c r="X78" s="50"/>
      <c r="Y78" s="320"/>
      <c r="Z78" s="124"/>
      <c r="AA78" s="124"/>
      <c r="AB78" s="321"/>
      <c r="AC78" s="391"/>
      <c r="AD78" s="132"/>
      <c r="AE78" s="132"/>
      <c r="AF78" s="1016"/>
      <c r="AG78" s="101"/>
    </row>
    <row r="79" spans="1:35" customHeight="1" ht="15.75" s="2" customFormat="1">
      <c r="A79" s="11"/>
      <c r="B79" s="544" t="s">
        <v>31</v>
      </c>
      <c r="C79" s="383">
        <v>138.4671270105</v>
      </c>
      <c r="D79" s="49">
        <v>214.4382798811</v>
      </c>
      <c r="E79" s="49">
        <v>288.33400847994</v>
      </c>
      <c r="F79" s="49">
        <v>270.17476858807</v>
      </c>
      <c r="G79" s="49">
        <v>317.66170534617</v>
      </c>
      <c r="H79" s="49">
        <v>329.50065908183</v>
      </c>
      <c r="I79" s="49">
        <v>359.2818128738</v>
      </c>
      <c r="J79" s="49">
        <v>461.8968803411</v>
      </c>
      <c r="K79" s="49">
        <v>501.5331281321</v>
      </c>
      <c r="L79" s="49">
        <v>598.5756303975</v>
      </c>
      <c r="M79" s="49">
        <v>634.4160309231</v>
      </c>
      <c r="N79" s="380">
        <f>+W79</f>
        <v>614.5253649195</v>
      </c>
      <c r="O79" s="49"/>
      <c r="P79" s="379">
        <v>145.7815601252</v>
      </c>
      <c r="Q79" s="126">
        <v>311.1013805719</v>
      </c>
      <c r="R79" s="126">
        <v>398.6980891724</v>
      </c>
      <c r="S79" s="380">
        <v>634.4160309231</v>
      </c>
      <c r="T79" s="389">
        <v>146.227731372</v>
      </c>
      <c r="U79" s="139">
        <v>327.2672060052</v>
      </c>
      <c r="V79" s="139">
        <v>455.9725200243</v>
      </c>
      <c r="W79" s="561">
        <v>614.5253649195</v>
      </c>
      <c r="X79" s="49"/>
      <c r="Y79" s="379">
        <v>145.7815601252</v>
      </c>
      <c r="Z79" s="126">
        <v>165.3198204467</v>
      </c>
      <c r="AA79" s="126">
        <v>87.5967086005</v>
      </c>
      <c r="AB79" s="380">
        <v>235.7179417507</v>
      </c>
      <c r="AC79" s="389">
        <v>146.227731372</v>
      </c>
      <c r="AD79" s="139">
        <v>181.0394746332</v>
      </c>
      <c r="AE79" s="139">
        <v>128.7053140191</v>
      </c>
      <c r="AF79" s="1017">
        <v>158.5528448952</v>
      </c>
      <c r="AG79" s="101"/>
    </row>
    <row r="80" spans="1:35" customHeight="1" ht="15.75" s="1" customFormat="1">
      <c r="A80" s="8"/>
      <c r="B80" s="546" t="s">
        <v>32</v>
      </c>
      <c r="C80" s="833">
        <v>0.71913942555362</v>
      </c>
      <c r="D80" s="937">
        <v>0.74946359155566</v>
      </c>
      <c r="E80" s="937">
        <v>0.75485224924074</v>
      </c>
      <c r="F80" s="937">
        <v>0.65180916815935</v>
      </c>
      <c r="G80" s="937">
        <v>0.65788243086445</v>
      </c>
      <c r="H80" s="937">
        <v>0.69678210362754</v>
      </c>
      <c r="I80" s="937">
        <v>0.71058730046427</v>
      </c>
      <c r="J80" s="937">
        <v>0.66396916842022</v>
      </c>
      <c r="K80" s="937">
        <v>0.71121023774419</v>
      </c>
      <c r="L80" s="937">
        <v>0.72661419919899</v>
      </c>
      <c r="M80" s="937">
        <v>0.83146336337512</v>
      </c>
      <c r="N80" s="409">
        <f>+W80</f>
        <v>0.73825344296213</v>
      </c>
      <c r="O80" s="937"/>
      <c r="P80" s="1012">
        <v>0.67054829115318</v>
      </c>
      <c r="Q80" s="937">
        <v>0.75062946384312</v>
      </c>
      <c r="R80" s="937">
        <v>0.70513911499328</v>
      </c>
      <c r="S80" s="938">
        <v>0.83146336337512</v>
      </c>
      <c r="T80" s="939">
        <v>0.6669151166061</v>
      </c>
      <c r="U80" s="940">
        <v>0.73391150769657</v>
      </c>
      <c r="V80" s="940">
        <v>0.73203788853727</v>
      </c>
      <c r="W80" s="1092">
        <v>0.73825344296213</v>
      </c>
      <c r="X80" s="937"/>
      <c r="Y80" s="1012">
        <v>0.67054829115318</v>
      </c>
      <c r="Z80" s="1013">
        <v>0.83898465039</v>
      </c>
      <c r="AA80" s="1013">
        <v>0.58025038542358</v>
      </c>
      <c r="AB80" s="1014">
        <v>1.1929421482586</v>
      </c>
      <c r="AC80" s="939">
        <v>0.6669151166061</v>
      </c>
      <c r="AD80" s="1015">
        <v>0.79871999194096</v>
      </c>
      <c r="AE80" s="1015">
        <v>0.72731652883534</v>
      </c>
      <c r="AF80" s="1090">
        <v>0.75673134535262</v>
      </c>
      <c r="AG80" s="101"/>
    </row>
    <row r="81" spans="1:35" customHeight="1" ht="15.75" s="1" customFormat="1">
      <c r="A81" s="8"/>
      <c r="B81" s="545"/>
      <c r="C81" s="381"/>
      <c r="D81" s="50"/>
      <c r="E81" s="50"/>
      <c r="F81" s="50"/>
      <c r="G81" s="50"/>
      <c r="H81" s="50"/>
      <c r="I81" s="50"/>
      <c r="J81" s="50"/>
      <c r="K81" s="50"/>
      <c r="L81" s="50"/>
      <c r="M81" s="50"/>
      <c r="N81" s="321"/>
      <c r="O81" s="50"/>
      <c r="P81" s="381"/>
      <c r="Q81" s="50"/>
      <c r="R81" s="50"/>
      <c r="S81" s="382"/>
      <c r="T81" s="390"/>
      <c r="U81" s="140"/>
      <c r="V81" s="140"/>
      <c r="W81" s="1007"/>
      <c r="X81" s="50"/>
      <c r="Y81" s="320"/>
      <c r="Z81" s="124"/>
      <c r="AA81" s="124"/>
      <c r="AB81" s="321"/>
      <c r="AC81" s="390"/>
      <c r="AD81" s="132"/>
      <c r="AE81" s="132"/>
      <c r="AF81" s="1016"/>
      <c r="AG81" s="101"/>
    </row>
    <row r="82" spans="1:35" customHeight="1" ht="15.75" s="1" customFormat="1">
      <c r="A82" s="8"/>
      <c r="B82" s="545" t="s">
        <v>67</v>
      </c>
      <c r="C82" s="320">
        <v>0</v>
      </c>
      <c r="D82" s="124">
        <v>0</v>
      </c>
      <c r="E82" s="124">
        <v>0</v>
      </c>
      <c r="F82" s="124">
        <v>0</v>
      </c>
      <c r="G82" s="124">
        <v>0</v>
      </c>
      <c r="H82" s="124">
        <v>-1.1670948524</v>
      </c>
      <c r="I82" s="124">
        <v>0</v>
      </c>
      <c r="J82" s="124">
        <v>0.192618468</v>
      </c>
      <c r="K82" s="124">
        <v>0.0903478664</v>
      </c>
      <c r="L82" s="124">
        <v>0.3674562993</v>
      </c>
      <c r="M82" s="124">
        <v>0.2836516724</v>
      </c>
      <c r="N82" s="321">
        <f>+W82</f>
        <v>0</v>
      </c>
      <c r="O82" s="50"/>
      <c r="P82" s="320">
        <v>0</v>
      </c>
      <c r="Q82" s="124">
        <v>0</v>
      </c>
      <c r="R82" s="124">
        <v>0</v>
      </c>
      <c r="S82" s="321">
        <v>0.2836516724</v>
      </c>
      <c r="T82" s="391">
        <v>0</v>
      </c>
      <c r="U82" s="132">
        <v>0</v>
      </c>
      <c r="V82" s="132">
        <v>0</v>
      </c>
      <c r="W82" s="1008">
        <v>0</v>
      </c>
      <c r="X82" s="50"/>
      <c r="Y82" s="320">
        <v>0</v>
      </c>
      <c r="Z82" s="124">
        <v>0</v>
      </c>
      <c r="AA82" s="124">
        <v>0</v>
      </c>
      <c r="AB82" s="321">
        <v>0.2836516724</v>
      </c>
      <c r="AC82" s="391">
        <v>0</v>
      </c>
      <c r="AD82" s="132">
        <v>0</v>
      </c>
      <c r="AE82" s="132">
        <v>0</v>
      </c>
      <c r="AF82" s="1016">
        <v>0</v>
      </c>
      <c r="AG82" s="101"/>
    </row>
    <row r="83" spans="1:35" customHeight="1" ht="15.75" s="1" customFormat="1">
      <c r="A83" s="8"/>
      <c r="B83" s="545" t="s">
        <v>68</v>
      </c>
      <c r="C83" s="320">
        <v>-87.6865425417</v>
      </c>
      <c r="D83" s="124">
        <v>-158.98166736227</v>
      </c>
      <c r="E83" s="124">
        <v>-222.26366321394</v>
      </c>
      <c r="F83" s="124">
        <v>-209.65307219343</v>
      </c>
      <c r="G83" s="124">
        <v>-233.45719054646</v>
      </c>
      <c r="H83" s="124">
        <v>-216.8105168021</v>
      </c>
      <c r="I83" s="124">
        <v>-219.8219550236</v>
      </c>
      <c r="J83" s="124">
        <v>-287.9086293237</v>
      </c>
      <c r="K83" s="124">
        <v>-310.011616768</v>
      </c>
      <c r="L83" s="124">
        <v>-275.0228083074</v>
      </c>
      <c r="M83" s="124">
        <v>-288.6949276129</v>
      </c>
      <c r="N83" s="321">
        <f>+W83</f>
        <v>-333.1804782476</v>
      </c>
      <c r="O83" s="50"/>
      <c r="P83" s="320">
        <v>-67.3648185855</v>
      </c>
      <c r="Q83" s="124">
        <v>-137.2192938759</v>
      </c>
      <c r="R83" s="124">
        <v>-213.8029336107</v>
      </c>
      <c r="S83" s="321">
        <v>-288.6949276129</v>
      </c>
      <c r="T83" s="391">
        <v>-81.5425232916</v>
      </c>
      <c r="U83" s="132">
        <v>-164.2524102754</v>
      </c>
      <c r="V83" s="132">
        <v>-248.4232807145</v>
      </c>
      <c r="W83" s="1008">
        <v>-333.1804782476</v>
      </c>
      <c r="X83" s="50"/>
      <c r="Y83" s="320">
        <v>-67.3648185855</v>
      </c>
      <c r="Z83" s="124">
        <v>-69.8544752904</v>
      </c>
      <c r="AA83" s="124">
        <v>-76.5836397348</v>
      </c>
      <c r="AB83" s="321">
        <v>-74.8919940022</v>
      </c>
      <c r="AC83" s="391">
        <v>-81.5425232916</v>
      </c>
      <c r="AD83" s="132">
        <v>-82.7098869838</v>
      </c>
      <c r="AE83" s="132">
        <v>-84.1708704391</v>
      </c>
      <c r="AF83" s="1016">
        <v>-84.7571975331</v>
      </c>
      <c r="AG83" s="101"/>
    </row>
    <row r="84" spans="1:35" customHeight="1" ht="15.75" s="2" customFormat="1">
      <c r="A84" s="11"/>
      <c r="B84" s="547" t="s">
        <v>69</v>
      </c>
      <c r="C84" s="320">
        <v>0</v>
      </c>
      <c r="D84" s="124">
        <v>1.5893744112866</v>
      </c>
      <c r="E84" s="124">
        <v>9.8693572610142</v>
      </c>
      <c r="F84" s="124">
        <v>13.690555061047</v>
      </c>
      <c r="G84" s="124">
        <v>14.111836285958</v>
      </c>
      <c r="H84" s="124">
        <v>17.3759900353</v>
      </c>
      <c r="I84" s="124">
        <v>17.3816673465</v>
      </c>
      <c r="J84" s="124">
        <v>20.8239869901</v>
      </c>
      <c r="K84" s="124">
        <v>20.8820658943</v>
      </c>
      <c r="L84" s="124">
        <v>16.1421311049</v>
      </c>
      <c r="M84" s="124">
        <v>15.4363214273</v>
      </c>
      <c r="N84" s="321">
        <f>+W84</f>
        <v>16.2836015127</v>
      </c>
      <c r="O84" s="50"/>
      <c r="P84" s="320">
        <v>3.709204759</v>
      </c>
      <c r="Q84" s="124">
        <v>7.5316963144</v>
      </c>
      <c r="R84" s="124">
        <v>11.4492277708</v>
      </c>
      <c r="S84" s="321">
        <v>15.4363214273</v>
      </c>
      <c r="T84" s="391">
        <v>4.0123338522</v>
      </c>
      <c r="U84" s="132">
        <v>8.0673582646</v>
      </c>
      <c r="V84" s="132">
        <v>12.1675337136</v>
      </c>
      <c r="W84" s="1008">
        <v>16.2836015127</v>
      </c>
      <c r="X84" s="50"/>
      <c r="Y84" s="320">
        <v>3.709204759</v>
      </c>
      <c r="Z84" s="124">
        <v>3.8224915554</v>
      </c>
      <c r="AA84" s="124">
        <v>3.9175314564</v>
      </c>
      <c r="AB84" s="321">
        <v>3.9870936565</v>
      </c>
      <c r="AC84" s="391">
        <v>4.0123338522</v>
      </c>
      <c r="AD84" s="132">
        <v>4.0550244124</v>
      </c>
      <c r="AE84" s="132">
        <v>4.100175449</v>
      </c>
      <c r="AF84" s="1016">
        <v>4.1160677991</v>
      </c>
      <c r="AG84" s="101"/>
    </row>
    <row r="85" spans="1:35" customHeight="1" ht="15.75">
      <c r="B85" s="545"/>
      <c r="C85" s="381"/>
      <c r="D85" s="50"/>
      <c r="E85" s="50"/>
      <c r="F85" s="50"/>
      <c r="G85" s="50"/>
      <c r="H85" s="50"/>
      <c r="I85" s="50"/>
      <c r="J85" s="50"/>
      <c r="K85" s="50"/>
      <c r="L85" s="50"/>
      <c r="M85" s="50"/>
      <c r="N85" s="382"/>
      <c r="O85" s="50"/>
      <c r="P85" s="381"/>
      <c r="Q85" s="50"/>
      <c r="R85" s="50"/>
      <c r="S85" s="382"/>
      <c r="T85" s="390"/>
      <c r="U85" s="140"/>
      <c r="V85" s="140"/>
      <c r="W85" s="1007"/>
      <c r="X85" s="50"/>
      <c r="Y85" s="381"/>
      <c r="Z85" s="50"/>
      <c r="AA85" s="50"/>
      <c r="AB85" s="382"/>
      <c r="AC85" s="390"/>
      <c r="AD85" s="140"/>
      <c r="AE85" s="140"/>
      <c r="AF85" s="838"/>
      <c r="AG85" s="101"/>
    </row>
    <row r="86" spans="1:35" customHeight="1" ht="15.75">
      <c r="B86" s="313" t="s">
        <v>33</v>
      </c>
      <c r="C86" s="562">
        <v>50.780584468797</v>
      </c>
      <c r="D86" s="243">
        <v>57.045986930113</v>
      </c>
      <c r="E86" s="243">
        <v>75.93970252701</v>
      </c>
      <c r="F86" s="243">
        <v>74.212251455686</v>
      </c>
      <c r="G86" s="243">
        <v>98.316351085664</v>
      </c>
      <c r="H86" s="243">
        <v>128.89903746263</v>
      </c>
      <c r="I86" s="243">
        <v>156.8415251967</v>
      </c>
      <c r="J86" s="243">
        <v>195.0048564755</v>
      </c>
      <c r="K86" s="243">
        <v>212.4939251248</v>
      </c>
      <c r="L86" s="243">
        <v>340.0624094943</v>
      </c>
      <c r="M86" s="243">
        <v>361.4410764099</v>
      </c>
      <c r="N86" s="563">
        <f>+W86</f>
        <v>297.6284881846</v>
      </c>
      <c r="O86" s="8"/>
      <c r="P86" s="562">
        <v>82.1259462987</v>
      </c>
      <c r="Q86" s="243">
        <v>181.4137830104</v>
      </c>
      <c r="R86" s="243">
        <v>196.3443833325</v>
      </c>
      <c r="S86" s="563">
        <v>361.4410764099</v>
      </c>
      <c r="T86" s="564">
        <v>68.6975419326</v>
      </c>
      <c r="U86" s="244">
        <v>171.0821539944</v>
      </c>
      <c r="V86" s="244">
        <v>219.7167730234</v>
      </c>
      <c r="W86" s="1020">
        <v>297.6284881846</v>
      </c>
      <c r="X86" s="8"/>
      <c r="Y86" s="554">
        <v>82.1259462987</v>
      </c>
      <c r="Z86" s="549">
        <v>99.2878367117</v>
      </c>
      <c r="AA86" s="550">
        <v>14.9306003221</v>
      </c>
      <c r="AB86" s="555">
        <v>165.0966930774</v>
      </c>
      <c r="AC86" s="564">
        <v>68.6975419326</v>
      </c>
      <c r="AD86" s="1021">
        <v>102.3846120618</v>
      </c>
      <c r="AE86" s="1021">
        <v>48.634619029</v>
      </c>
      <c r="AF86" s="1022">
        <v>77.9117151612</v>
      </c>
      <c r="AG86" s="101"/>
    </row>
    <row r="87" spans="1:35" customHeight="1" ht="15.75">
      <c r="B87" s="11"/>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101"/>
    </row>
    <row r="88" spans="1:35" customHeight="1" ht="15.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5" customHeight="1" ht="15.75">
      <c r="B89" s="8"/>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row>
    <row r="90" spans="1:35" customHeight="1" ht="15.75">
      <c r="B90" s="8"/>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801"/>
      <c r="AC90" s="204"/>
      <c r="AD90" s="204"/>
      <c r="AE90" s="204"/>
      <c r="AF90" s="204"/>
    </row>
    <row r="91" spans="1:35" customHeight="1" ht="15.75">
      <c r="B91" s="8"/>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row>
    <row r="92" spans="1:35" customHeight="1" ht="15.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5" customHeight="1" ht="15.75">
      <c r="B93" s="11"/>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5" customHeight="1" ht="15.75">
      <c r="B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5" customHeight="1" ht="15.75">
      <c r="B95" s="8"/>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row>
    <row r="96" spans="1:35" customHeight="1" ht="15.75">
      <c r="B96" s="8"/>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row>
    <row r="97" spans="1:35" customHeight="1" ht="15.75">
      <c r="B97" s="8"/>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row>
    <row r="98" spans="1:35" customHeight="1" ht="15.7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5" customHeight="1" ht="15.7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5" customHeight="1"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5" customHeight="1"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5" customHeight="1"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5" customHeight="1" ht="15.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5" customHeight="1" ht="15.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5" customHeight="1" ht="15.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5" customHeight="1" ht="15.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5" customHeight="1" ht="15.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5" customHeight="1" ht="15.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verticalCentered="true"/>
  <pageMargins left="0.59055118110236" right="0.59055118110236" top="0.39370078740157" bottom="0" header="0.39370078740157" footer="0"/>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rowBreaks count="1" manualBreakCount="1">
    <brk id="60" man="1"/>
  </rowBreaks>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I152"/>
  <sheetViews>
    <sheetView tabSelected="0" workbookViewId="0" zoomScale="60" zoomScaleNormal="70" view="pageBreakPreview" showGridLines="false" showRowColHeaders="1" topLeftCell="A10">
      <selection activeCell="AH47" sqref="AH47"/>
    </sheetView>
  </sheetViews>
  <sheetFormatPr defaultRowHeight="14.4" defaultColWidth="9.140625" outlineLevelRow="0" outlineLevelCol="0"/>
  <cols>
    <col min="1" max="1" width="3.140625" customWidth="true" style="1"/>
    <col min="2" max="2" width="58.7109375" customWidth="true" style="1"/>
    <col min="3" max="3" width="9.28515625" customWidth="true" style="1"/>
    <col min="4" max="4" width="11.7109375" customWidth="true" style="1"/>
    <col min="5" max="5" width="9.85546875" customWidth="true" style="1"/>
    <col min="6" max="6" width="9.85546875" customWidth="true" style="1"/>
    <col min="7" max="7" width="9.85546875" customWidth="true" style="1"/>
    <col min="8" max="8" width="9.85546875" customWidth="true" style="1"/>
    <col min="9" max="9" width="9.85546875" customWidth="true" style="1"/>
    <col min="10" max="10" width="9.85546875" customWidth="true"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 min="34" max="34" width="15.7109375" customWidth="true" style="1"/>
    <col min="35" max="35" width="9.140625" style="1"/>
  </cols>
  <sheetData>
    <row r="1" spans="1:35"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5" customHeight="1" ht="15.75" s="3" customFormat="1">
      <c r="A2" s="7"/>
      <c r="B2" s="567" t="s">
        <v>105</v>
      </c>
      <c r="C2" s="568">
        <v>2008</v>
      </c>
      <c r="D2" s="568">
        <v>2009</v>
      </c>
      <c r="E2" s="568">
        <v>2010</v>
      </c>
      <c r="F2" s="569">
        <v>2011</v>
      </c>
      <c r="G2" s="569">
        <v>2012</v>
      </c>
      <c r="H2" s="569">
        <v>2013</v>
      </c>
      <c r="I2" s="569">
        <v>2014</v>
      </c>
      <c r="J2" s="569">
        <v>2015</v>
      </c>
      <c r="K2" s="569">
        <v>2016</v>
      </c>
      <c r="L2" s="569">
        <v>2017</v>
      </c>
      <c r="M2" s="569">
        <v>2018</v>
      </c>
      <c r="N2" s="572">
        <v>2019</v>
      </c>
      <c r="O2" s="7"/>
      <c r="P2" s="570" t="s">
        <v>15</v>
      </c>
      <c r="Q2" s="571" t="s">
        <v>16</v>
      </c>
      <c r="R2" s="571" t="s">
        <v>17</v>
      </c>
      <c r="S2" s="572" t="s">
        <v>18</v>
      </c>
      <c r="T2" s="570" t="s">
        <v>19</v>
      </c>
      <c r="U2" s="571" t="s">
        <v>20</v>
      </c>
      <c r="V2" s="571" t="s">
        <v>21</v>
      </c>
      <c r="W2" s="1096" t="s">
        <v>22</v>
      </c>
      <c r="X2" s="7"/>
      <c r="Y2" s="570" t="s">
        <v>15</v>
      </c>
      <c r="Z2" s="571" t="s">
        <v>23</v>
      </c>
      <c r="AA2" s="571" t="s">
        <v>24</v>
      </c>
      <c r="AB2" s="573" t="s">
        <v>25</v>
      </c>
      <c r="AC2" s="570" t="s">
        <v>19</v>
      </c>
      <c r="AD2" s="571" t="s">
        <v>26</v>
      </c>
      <c r="AE2" s="571" t="s">
        <v>27</v>
      </c>
      <c r="AF2" s="1095" t="s">
        <v>28</v>
      </c>
      <c r="AG2" s="7"/>
    </row>
    <row r="3" spans="1:35" customHeight="1" ht="15.75">
      <c r="A3" s="8"/>
      <c r="B3" s="537"/>
      <c r="C3" s="393"/>
      <c r="D3" s="37"/>
      <c r="E3" s="37"/>
      <c r="F3" s="20"/>
      <c r="G3" s="20"/>
      <c r="H3" s="20"/>
      <c r="I3" s="20"/>
      <c r="J3" s="20"/>
      <c r="K3" s="20"/>
      <c r="L3" s="20"/>
      <c r="M3" s="20"/>
      <c r="N3" s="305"/>
      <c r="O3" s="20"/>
      <c r="P3" s="393"/>
      <c r="Q3" s="37"/>
      <c r="R3" s="37"/>
      <c r="S3" s="394"/>
      <c r="T3" s="388"/>
      <c r="U3" s="9"/>
      <c r="V3" s="9"/>
      <c r="W3" s="305"/>
      <c r="X3" s="8"/>
      <c r="Y3" s="393"/>
      <c r="Z3" s="37"/>
      <c r="AA3" s="37"/>
      <c r="AB3" s="394"/>
      <c r="AC3" s="9"/>
      <c r="AD3" s="9"/>
      <c r="AE3" s="9"/>
      <c r="AF3" s="263"/>
      <c r="AG3" s="8"/>
    </row>
    <row r="4" spans="1:35" customHeight="1" ht="15.75" s="2" customFormat="1">
      <c r="A4" s="11"/>
      <c r="B4" s="313" t="s">
        <v>177</v>
      </c>
      <c r="C4" s="579"/>
      <c r="D4" s="96">
        <v>13.8</v>
      </c>
      <c r="E4" s="96">
        <v>13.8</v>
      </c>
      <c r="F4" s="96">
        <v>83.8</v>
      </c>
      <c r="G4" s="96">
        <v>83.8</v>
      </c>
      <c r="H4" s="96">
        <v>83.8</v>
      </c>
      <c r="I4" s="96">
        <v>83.8</v>
      </c>
      <c r="J4" s="96">
        <v>83.8</v>
      </c>
      <c r="K4" s="96">
        <v>203.8</v>
      </c>
      <c r="L4" s="96">
        <v>330.7</v>
      </c>
      <c r="M4" s="96">
        <v>467.2</v>
      </c>
      <c r="N4" s="1134">
        <f>+W4</f>
        <v>467.2</v>
      </c>
      <c r="O4" s="30"/>
      <c r="P4" s="508">
        <v>330.7</v>
      </c>
      <c r="Q4" s="133">
        <v>330.7</v>
      </c>
      <c r="R4" s="133">
        <v>330.7</v>
      </c>
      <c r="S4" s="576">
        <v>467.2</v>
      </c>
      <c r="T4" s="988">
        <v>467.2</v>
      </c>
      <c r="U4" s="134">
        <v>467.2</v>
      </c>
      <c r="V4" s="134">
        <v>467.2</v>
      </c>
      <c r="W4" s="1023">
        <v>467.2</v>
      </c>
      <c r="X4" s="11"/>
      <c r="Y4" s="508">
        <f>+P4</f>
        <v>330.7</v>
      </c>
      <c r="Z4" s="133">
        <f>+Q4</f>
        <v>330.7</v>
      </c>
      <c r="AA4" s="133">
        <f>+R4</f>
        <v>330.7</v>
      </c>
      <c r="AB4" s="576">
        <f>+S4</f>
        <v>467.2</v>
      </c>
      <c r="AC4" s="988">
        <f>+T4</f>
        <v>467.2</v>
      </c>
      <c r="AD4" s="134">
        <f>+U4</f>
        <v>467.2</v>
      </c>
      <c r="AE4" s="134">
        <f>+V4</f>
        <v>467.2</v>
      </c>
      <c r="AF4" s="1024">
        <f>+W4</f>
        <v>467.2</v>
      </c>
      <c r="AG4" s="101"/>
    </row>
    <row r="5" spans="1:35" customHeight="1" ht="15.7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101"/>
    </row>
    <row r="6" spans="1:35" customHeight="1" ht="15.75">
      <c r="A6" s="8"/>
      <c r="B6" s="567" t="s">
        <v>178</v>
      </c>
      <c r="C6" s="568">
        <v>2008</v>
      </c>
      <c r="D6" s="568">
        <v>2009</v>
      </c>
      <c r="E6" s="568">
        <v>2010</v>
      </c>
      <c r="F6" s="569">
        <v>2011</v>
      </c>
      <c r="G6" s="569">
        <v>2012</v>
      </c>
      <c r="H6" s="569">
        <v>2013</v>
      </c>
      <c r="I6" s="569">
        <v>2014</v>
      </c>
      <c r="J6" s="569">
        <v>2015</v>
      </c>
      <c r="K6" s="569">
        <v>2016</v>
      </c>
      <c r="L6" s="569">
        <v>2017</v>
      </c>
      <c r="M6" s="569">
        <f>M2</f>
        <v>2018</v>
      </c>
      <c r="N6" s="572">
        <v>2019</v>
      </c>
      <c r="O6" s="7"/>
      <c r="P6" s="570" t="str">
        <f>P2</f>
        <v>1Q18</v>
      </c>
      <c r="Q6" s="571" t="str">
        <f>Q2</f>
        <v>1H18</v>
      </c>
      <c r="R6" s="571" t="str">
        <f>R2</f>
        <v>9M18</v>
      </c>
      <c r="S6" s="572" t="str">
        <f>S2</f>
        <v>YE18</v>
      </c>
      <c r="T6" s="571" t="str">
        <f>T2</f>
        <v>1Q19</v>
      </c>
      <c r="U6" s="571" t="str">
        <f>U2</f>
        <v>1H19</v>
      </c>
      <c r="V6" s="571" t="str">
        <f>V2</f>
        <v>9M19</v>
      </c>
      <c r="W6" s="1096" t="str">
        <f>W2</f>
        <v>YE19</v>
      </c>
      <c r="X6" s="7"/>
      <c r="Y6" s="570" t="str">
        <f>Y2</f>
        <v>1Q18</v>
      </c>
      <c r="Z6" s="571" t="str">
        <f>Z2</f>
        <v>2Q18</v>
      </c>
      <c r="AA6" s="571" t="str">
        <f>AA2</f>
        <v>3Q18</v>
      </c>
      <c r="AB6" s="573" t="str">
        <f>AB2</f>
        <v>4Q18</v>
      </c>
      <c r="AC6" s="571" t="str">
        <f>AC2</f>
        <v>1Q19</v>
      </c>
      <c r="AD6" s="571" t="str">
        <f>AD2</f>
        <v>2Q19</v>
      </c>
      <c r="AE6" s="571" t="str">
        <f>AE2</f>
        <v>3Q19</v>
      </c>
      <c r="AF6" s="1095" t="str">
        <f>AF2</f>
        <v>4Q19</v>
      </c>
      <c r="AG6" s="101"/>
    </row>
    <row r="7" spans="1:35" customHeight="1" ht="15.75">
      <c r="A7" s="8"/>
      <c r="B7" s="537"/>
      <c r="C7" s="402"/>
      <c r="D7" s="38"/>
      <c r="E7" s="38"/>
      <c r="F7" s="38"/>
      <c r="G7" s="38"/>
      <c r="H7" s="38"/>
      <c r="I7" s="38"/>
      <c r="J7" s="38"/>
      <c r="K7" s="38"/>
      <c r="L7" s="38"/>
      <c r="M7" s="38"/>
      <c r="N7" s="403"/>
      <c r="O7" s="8"/>
      <c r="P7" s="75"/>
      <c r="Q7" s="38"/>
      <c r="R7" s="38"/>
      <c r="S7" s="255"/>
      <c r="T7" s="402"/>
      <c r="U7" s="136"/>
      <c r="V7" s="136"/>
      <c r="W7" s="403"/>
      <c r="X7" s="8"/>
      <c r="Y7" s="75"/>
      <c r="Z7" s="38"/>
      <c r="AA7" s="38"/>
      <c r="AB7" s="255"/>
      <c r="AC7" s="136"/>
      <c r="AD7" s="136"/>
      <c r="AE7" s="136"/>
      <c r="AF7" s="574"/>
      <c r="AG7" s="101"/>
    </row>
    <row r="8" spans="1:35" customHeight="1" ht="15.75" s="2" customFormat="1">
      <c r="A8" s="11"/>
      <c r="B8" s="313" t="s">
        <v>179</v>
      </c>
      <c r="C8" s="556"/>
      <c r="D8" s="145">
        <v>0.21712992296506</v>
      </c>
      <c r="E8" s="145">
        <v>0.25604946736308</v>
      </c>
      <c r="F8" s="145">
        <v>0.34946726681696</v>
      </c>
      <c r="G8" s="145">
        <v>0.31417448643199</v>
      </c>
      <c r="H8" s="145">
        <v>0.3129</v>
      </c>
      <c r="I8" s="145">
        <v>0.32139711866289</v>
      </c>
      <c r="J8" s="145">
        <v>0.30296389339265</v>
      </c>
      <c r="K8" s="145">
        <v>0.34598382997202</v>
      </c>
      <c r="L8" s="145">
        <v>0.43392720011813</v>
      </c>
      <c r="M8" s="145">
        <v>0.4033296800305</v>
      </c>
      <c r="N8" s="1005">
        <f>+W8</f>
        <v>0.42559439587247</v>
      </c>
      <c r="O8" s="54"/>
      <c r="P8" s="556">
        <v>0.24309492543041</v>
      </c>
      <c r="Q8" s="145">
        <v>0.29778838556599</v>
      </c>
      <c r="R8" s="145">
        <v>0.39203123871057</v>
      </c>
      <c r="S8" s="557">
        <v>0.4033296800305</v>
      </c>
      <c r="T8" s="1025">
        <v>0.25485046431147</v>
      </c>
      <c r="U8" s="137">
        <v>0.33133428279969</v>
      </c>
      <c r="V8" s="137">
        <v>0.40540455407141</v>
      </c>
      <c r="W8" s="1026">
        <v>0.42559439587247</v>
      </c>
      <c r="X8" s="11"/>
      <c r="Y8" s="556">
        <v>0.24309492543041</v>
      </c>
      <c r="Z8" s="145">
        <v>0.34724637343576</v>
      </c>
      <c r="AA8" s="145">
        <v>0.56954487764519</v>
      </c>
      <c r="AB8" s="557">
        <v>0.43589618468302</v>
      </c>
      <c r="AC8" s="137">
        <v>0.25485046431147</v>
      </c>
      <c r="AD8" s="137">
        <v>0.37612403142733</v>
      </c>
      <c r="AE8" s="137">
        <v>0.54380419926194</v>
      </c>
      <c r="AF8" s="1027">
        <v>0.48348256061694</v>
      </c>
      <c r="AG8" s="101"/>
    </row>
    <row r="9" spans="1:35" customHeight="1" ht="15.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101"/>
    </row>
    <row r="10" spans="1:35" customHeight="1" ht="15.75">
      <c r="A10" s="8"/>
      <c r="B10" s="567" t="s">
        <v>180</v>
      </c>
      <c r="C10" s="568">
        <v>2008</v>
      </c>
      <c r="D10" s="568">
        <v>2009</v>
      </c>
      <c r="E10" s="568">
        <v>2010</v>
      </c>
      <c r="F10" s="569">
        <v>2011</v>
      </c>
      <c r="G10" s="569">
        <v>2012</v>
      </c>
      <c r="H10" s="569">
        <v>2013</v>
      </c>
      <c r="I10" s="569">
        <v>2014</v>
      </c>
      <c r="J10" s="569">
        <v>2015</v>
      </c>
      <c r="K10" s="569">
        <v>2016</v>
      </c>
      <c r="L10" s="569">
        <v>2017</v>
      </c>
      <c r="M10" s="569">
        <f>M2</f>
        <v>2018</v>
      </c>
      <c r="N10" s="572">
        <v>2019</v>
      </c>
      <c r="O10" s="7"/>
      <c r="P10" s="570" t="str">
        <f>P2</f>
        <v>1Q18</v>
      </c>
      <c r="Q10" s="571" t="str">
        <f>Q2</f>
        <v>1H18</v>
      </c>
      <c r="R10" s="571" t="str">
        <f>R2</f>
        <v>9M18</v>
      </c>
      <c r="S10" s="572" t="str">
        <f>S2</f>
        <v>YE18</v>
      </c>
      <c r="T10" s="571" t="str">
        <f>T2</f>
        <v>1Q19</v>
      </c>
      <c r="U10" s="571" t="str">
        <f>U2</f>
        <v>1H19</v>
      </c>
      <c r="V10" s="571" t="str">
        <f>V2</f>
        <v>9M19</v>
      </c>
      <c r="W10" s="1096" t="str">
        <f>W2</f>
        <v>YE19</v>
      </c>
      <c r="X10" s="7"/>
      <c r="Y10" s="570" t="str">
        <f>Y2</f>
        <v>1Q18</v>
      </c>
      <c r="Z10" s="571" t="str">
        <f>Z2</f>
        <v>2Q18</v>
      </c>
      <c r="AA10" s="571" t="str">
        <f>AA2</f>
        <v>3Q18</v>
      </c>
      <c r="AB10" s="573" t="str">
        <f>AB2</f>
        <v>4Q18</v>
      </c>
      <c r="AC10" s="571" t="str">
        <f>AC2</f>
        <v>1Q19</v>
      </c>
      <c r="AD10" s="571" t="str">
        <f>AD2</f>
        <v>2Q19</v>
      </c>
      <c r="AE10" s="571" t="str">
        <f>AE2</f>
        <v>3Q19</v>
      </c>
      <c r="AF10" s="1095" t="str">
        <f>AF2</f>
        <v>4Q19</v>
      </c>
      <c r="AG10" s="101"/>
    </row>
    <row r="11" spans="1:35" customHeight="1" ht="15.75">
      <c r="A11" s="8"/>
      <c r="B11" s="537"/>
      <c r="C11" s="393"/>
      <c r="D11" s="8"/>
      <c r="E11" s="8"/>
      <c r="F11" s="8"/>
      <c r="G11" s="8"/>
      <c r="H11" s="8"/>
      <c r="I11" s="8"/>
      <c r="J11" s="8"/>
      <c r="K11" s="8"/>
      <c r="L11" s="8"/>
      <c r="M11" s="8"/>
      <c r="N11" s="305"/>
      <c r="O11" s="8"/>
      <c r="P11" s="393"/>
      <c r="Q11" s="37"/>
      <c r="R11" s="37"/>
      <c r="S11" s="394"/>
      <c r="T11" s="388"/>
      <c r="U11" s="9"/>
      <c r="V11" s="9"/>
      <c r="W11" s="305"/>
      <c r="X11" s="8"/>
      <c r="Y11" s="393"/>
      <c r="Z11" s="37"/>
      <c r="AA11" s="37"/>
      <c r="AB11" s="394"/>
      <c r="AC11" s="9"/>
      <c r="AD11" s="9"/>
      <c r="AE11" s="9"/>
      <c r="AF11" s="263"/>
      <c r="AG11" s="101"/>
    </row>
    <row r="12" spans="1:35" customHeight="1" ht="15.75" s="2" customFormat="1">
      <c r="A12" s="11"/>
      <c r="B12" s="313" t="s">
        <v>181</v>
      </c>
      <c r="C12" s="579"/>
      <c r="D12" s="96">
        <v>26.247178</v>
      </c>
      <c r="E12" s="96">
        <v>30.783429</v>
      </c>
      <c r="F12" s="96">
        <v>169.631723917</v>
      </c>
      <c r="G12" s="96">
        <v>231.263588123</v>
      </c>
      <c r="H12" s="96">
        <v>229.79665336195</v>
      </c>
      <c r="I12" s="96">
        <v>235.933767885</v>
      </c>
      <c r="J12" s="96">
        <v>222.35447854702</v>
      </c>
      <c r="K12" s="96">
        <v>666.16879341724</v>
      </c>
      <c r="L12" s="96">
        <v>861.25399839537</v>
      </c>
      <c r="M12" s="96">
        <v>1234.9848500384</v>
      </c>
      <c r="N12" s="576">
        <f>+W12</f>
        <v>1757.3036016722</v>
      </c>
      <c r="O12" s="30"/>
      <c r="P12" s="508">
        <v>158.6714604</v>
      </c>
      <c r="Q12" s="133">
        <v>420.38851899458</v>
      </c>
      <c r="R12" s="133">
        <v>836.22276024671</v>
      </c>
      <c r="S12" s="576">
        <v>1234.9848500384</v>
      </c>
      <c r="T12" s="988">
        <v>313.80847158271</v>
      </c>
      <c r="U12" s="134">
        <v>697.47420670338</v>
      </c>
      <c r="V12" s="134">
        <v>1258.4202933686</v>
      </c>
      <c r="W12" s="1023">
        <v>1757.3036016722</v>
      </c>
      <c r="X12" s="11"/>
      <c r="Y12" s="508">
        <v>158.6714604</v>
      </c>
      <c r="Z12" s="133">
        <v>261.71705859458</v>
      </c>
      <c r="AA12" s="133">
        <v>415.83424125213</v>
      </c>
      <c r="AB12" s="576">
        <v>398.76208979171</v>
      </c>
      <c r="AC12" s="134">
        <v>313.80847158271</v>
      </c>
      <c r="AD12" s="134">
        <v>383.66573512067</v>
      </c>
      <c r="AE12" s="134">
        <v>560.94608666519</v>
      </c>
      <c r="AF12" s="1024">
        <v>498.88330830366</v>
      </c>
      <c r="AG12" s="101"/>
    </row>
    <row r="13" spans="1:35" customHeight="1"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101"/>
    </row>
    <row r="14" spans="1:35" customHeight="1" ht="15.75">
      <c r="A14" s="8"/>
      <c r="B14" s="567" t="s">
        <v>219</v>
      </c>
      <c r="C14" s="568">
        <v>2008</v>
      </c>
      <c r="D14" s="568">
        <v>2009</v>
      </c>
      <c r="E14" s="568">
        <v>2010</v>
      </c>
      <c r="F14" s="569">
        <v>2011</v>
      </c>
      <c r="G14" s="569">
        <v>2012</v>
      </c>
      <c r="H14" s="569">
        <v>2013</v>
      </c>
      <c r="I14" s="569">
        <v>2014</v>
      </c>
      <c r="J14" s="569">
        <v>2015</v>
      </c>
      <c r="K14" s="569">
        <v>2016</v>
      </c>
      <c r="L14" s="569">
        <v>2017</v>
      </c>
      <c r="M14" s="569">
        <f>M2</f>
        <v>2018</v>
      </c>
      <c r="N14" s="572">
        <v>2019</v>
      </c>
      <c r="O14" s="7"/>
      <c r="P14" s="570" t="str">
        <f>P2</f>
        <v>1Q18</v>
      </c>
      <c r="Q14" s="571" t="str">
        <f>Q2</f>
        <v>1H18</v>
      </c>
      <c r="R14" s="571" t="str">
        <f>R2</f>
        <v>9M18</v>
      </c>
      <c r="S14" s="572" t="str">
        <f>S2</f>
        <v>YE18</v>
      </c>
      <c r="T14" s="571" t="str">
        <f>T2</f>
        <v>1Q19</v>
      </c>
      <c r="U14" s="571" t="str">
        <f>U2</f>
        <v>1H19</v>
      </c>
      <c r="V14" s="571" t="str">
        <f>V2</f>
        <v>9M19</v>
      </c>
      <c r="W14" s="1096" t="str">
        <f>W2</f>
        <v>YE19</v>
      </c>
      <c r="X14" s="7"/>
      <c r="Y14" s="570" t="str">
        <f>Y2</f>
        <v>1Q18</v>
      </c>
      <c r="Z14" s="571" t="str">
        <f>Z2</f>
        <v>2Q18</v>
      </c>
      <c r="AA14" s="571" t="str">
        <f>AA2</f>
        <v>3Q18</v>
      </c>
      <c r="AB14" s="573" t="str">
        <f>AB2</f>
        <v>4Q18</v>
      </c>
      <c r="AC14" s="571" t="str">
        <f>AC2</f>
        <v>1Q19</v>
      </c>
      <c r="AD14" s="571" t="str">
        <f>AD2</f>
        <v>2Q19</v>
      </c>
      <c r="AE14" s="571" t="str">
        <f>AE2</f>
        <v>3Q19</v>
      </c>
      <c r="AF14" s="1095" t="str">
        <f>AF2</f>
        <v>4Q19</v>
      </c>
      <c r="AG14" s="101"/>
    </row>
    <row r="15" spans="1:35" customHeight="1" ht="15.75">
      <c r="A15" s="8"/>
      <c r="B15" s="537"/>
      <c r="C15" s="75"/>
      <c r="D15" s="38"/>
      <c r="E15" s="38"/>
      <c r="F15" s="38"/>
      <c r="G15" s="38"/>
      <c r="H15" s="38"/>
      <c r="I15" s="38"/>
      <c r="J15" s="38"/>
      <c r="K15" s="38"/>
      <c r="L15" s="38"/>
      <c r="M15" s="38"/>
      <c r="N15" s="305"/>
      <c r="O15" s="8"/>
      <c r="P15" s="393"/>
      <c r="Q15" s="37"/>
      <c r="R15" s="37"/>
      <c r="S15" s="394"/>
      <c r="T15" s="388"/>
      <c r="U15" s="9"/>
      <c r="V15" s="9"/>
      <c r="W15" s="305"/>
      <c r="X15" s="8"/>
      <c r="Y15" s="393"/>
      <c r="Z15" s="37"/>
      <c r="AA15" s="37"/>
      <c r="AB15" s="394"/>
      <c r="AC15" s="9"/>
      <c r="AD15" s="9"/>
      <c r="AE15" s="9"/>
      <c r="AF15" s="263"/>
      <c r="AG15" s="101"/>
    </row>
    <row r="16" spans="1:35" customHeight="1" ht="15.75">
      <c r="A16" s="8"/>
      <c r="B16" s="313" t="s">
        <v>220</v>
      </c>
      <c r="C16" s="580"/>
      <c r="D16" s="146">
        <v>262.50556521631</v>
      </c>
      <c r="E16" s="146">
        <v>254.42577465948</v>
      </c>
      <c r="F16" s="146">
        <v>278.4090017987</v>
      </c>
      <c r="G16" s="146">
        <v>286.3865514246</v>
      </c>
      <c r="H16" s="146">
        <v>309.20644714888</v>
      </c>
      <c r="I16" s="146">
        <v>346.36342089812</v>
      </c>
      <c r="J16" s="146">
        <v>370.37337855081</v>
      </c>
      <c r="K16" s="146">
        <v>216.09275379633</v>
      </c>
      <c r="L16" s="146">
        <v>288.79367711929</v>
      </c>
      <c r="M16" s="146">
        <v>195.39343148433</v>
      </c>
      <c r="N16" s="1135">
        <f>+W16</f>
        <v>205.31770162878</v>
      </c>
      <c r="O16" s="49"/>
      <c r="P16" s="509">
        <v>232.96194787521</v>
      </c>
      <c r="Q16" s="144">
        <v>208.36627539223</v>
      </c>
      <c r="R16" s="144">
        <v>194.30345629692</v>
      </c>
      <c r="S16" s="577">
        <v>195.39343148433</v>
      </c>
      <c r="T16" s="510">
        <v>219.25121901758</v>
      </c>
      <c r="U16" s="138">
        <v>210.26833131653</v>
      </c>
      <c r="V16" s="138">
        <v>205.13753698707</v>
      </c>
      <c r="W16" s="932">
        <v>205.31770162878</v>
      </c>
      <c r="X16" s="8"/>
      <c r="Y16" s="509">
        <v>232.96194787521</v>
      </c>
      <c r="Z16" s="144">
        <v>193.45463266879</v>
      </c>
      <c r="AA16" s="144">
        <v>180.08661913949</v>
      </c>
      <c r="AB16" s="577">
        <v>197.67916045193</v>
      </c>
      <c r="AC16" s="138">
        <v>219.25121901758</v>
      </c>
      <c r="AD16" s="138">
        <v>202.92103391198</v>
      </c>
      <c r="AE16" s="138">
        <v>198.75796363809</v>
      </c>
      <c r="AF16" s="933">
        <v>205.77216229625</v>
      </c>
      <c r="AG16" s="101"/>
    </row>
    <row r="17" spans="1:35" customHeight="1" ht="15.75" s="2" customFormat="1">
      <c r="A17" s="11"/>
      <c r="B17" s="47"/>
      <c r="C17" s="55"/>
      <c r="D17" s="55"/>
      <c r="E17" s="55"/>
      <c r="F17" s="55"/>
      <c r="G17" s="55"/>
      <c r="H17" s="55"/>
      <c r="I17" s="55"/>
      <c r="J17" s="55"/>
      <c r="K17" s="55"/>
      <c r="L17" s="55"/>
      <c r="M17" s="55"/>
      <c r="N17" s="11"/>
      <c r="O17" s="49"/>
      <c r="P17" s="49"/>
      <c r="Q17" s="49"/>
      <c r="R17" s="49"/>
      <c r="S17" s="49"/>
      <c r="T17" s="11"/>
      <c r="U17" s="11"/>
      <c r="V17" s="11"/>
      <c r="W17" s="11"/>
      <c r="X17" s="11"/>
      <c r="Y17" s="49"/>
      <c r="Z17" s="49"/>
      <c r="AA17" s="49"/>
      <c r="AB17" s="49"/>
      <c r="AC17" s="11"/>
      <c r="AD17" s="11"/>
      <c r="AE17" s="11"/>
      <c r="AF17" s="11"/>
      <c r="AG17" s="101"/>
    </row>
    <row r="18" spans="1:35" customHeight="1" ht="15.75">
      <c r="A18" s="8"/>
      <c r="B18" s="567" t="s">
        <v>221</v>
      </c>
      <c r="C18" s="568">
        <v>2008</v>
      </c>
      <c r="D18" s="568">
        <v>2009</v>
      </c>
      <c r="E18" s="568">
        <v>2010</v>
      </c>
      <c r="F18" s="569">
        <v>2011</v>
      </c>
      <c r="G18" s="569">
        <v>2012</v>
      </c>
      <c r="H18" s="569">
        <v>2013</v>
      </c>
      <c r="I18" s="569">
        <v>2014</v>
      </c>
      <c r="J18" s="569">
        <v>2015</v>
      </c>
      <c r="K18" s="569">
        <v>2016</v>
      </c>
      <c r="L18" s="569">
        <v>2017</v>
      </c>
      <c r="M18" s="569">
        <f>M2</f>
        <v>2018</v>
      </c>
      <c r="N18" s="572">
        <v>2019</v>
      </c>
      <c r="O18" s="7"/>
      <c r="P18" s="570" t="str">
        <f>P2</f>
        <v>1Q18</v>
      </c>
      <c r="Q18" s="571" t="str">
        <f>Q2</f>
        <v>1H18</v>
      </c>
      <c r="R18" s="571" t="str">
        <f>R2</f>
        <v>9M18</v>
      </c>
      <c r="S18" s="572" t="str">
        <f>S2</f>
        <v>YE18</v>
      </c>
      <c r="T18" s="571" t="str">
        <f>T2</f>
        <v>1Q19</v>
      </c>
      <c r="U18" s="571" t="str">
        <f>U2</f>
        <v>1H19</v>
      </c>
      <c r="V18" s="571" t="str">
        <f>V2</f>
        <v>9M19</v>
      </c>
      <c r="W18" s="1096" t="str">
        <f>W2</f>
        <v>YE19</v>
      </c>
      <c r="X18" s="7"/>
      <c r="Y18" s="570" t="str">
        <f>Y2</f>
        <v>1Q18</v>
      </c>
      <c r="Z18" s="571" t="str">
        <f>Z2</f>
        <v>2Q18</v>
      </c>
      <c r="AA18" s="571" t="str">
        <f>AA2</f>
        <v>3Q18</v>
      </c>
      <c r="AB18" s="573" t="str">
        <f>AB2</f>
        <v>4Q18</v>
      </c>
      <c r="AC18" s="571" t="str">
        <f>AC2</f>
        <v>1Q19</v>
      </c>
      <c r="AD18" s="571" t="str">
        <f>AD2</f>
        <v>2Q19</v>
      </c>
      <c r="AE18" s="571" t="str">
        <f>AE2</f>
        <v>3Q19</v>
      </c>
      <c r="AF18" s="1095" t="str">
        <f>AF2</f>
        <v>4Q19</v>
      </c>
      <c r="AG18" s="101"/>
    </row>
    <row r="19" spans="1:35" customHeight="1" ht="15.75">
      <c r="A19" s="8"/>
      <c r="B19" s="537"/>
      <c r="C19" s="75"/>
      <c r="D19" s="38"/>
      <c r="E19" s="38"/>
      <c r="F19" s="38"/>
      <c r="G19" s="38"/>
      <c r="H19" s="38"/>
      <c r="I19" s="38"/>
      <c r="J19" s="38"/>
      <c r="K19" s="38"/>
      <c r="L19" s="38"/>
      <c r="M19" s="38"/>
      <c r="N19" s="305"/>
      <c r="O19" s="8"/>
      <c r="P19" s="75"/>
      <c r="Q19" s="38"/>
      <c r="R19" s="38"/>
      <c r="S19" s="255"/>
      <c r="T19" s="388"/>
      <c r="U19" s="9"/>
      <c r="V19" s="9"/>
      <c r="W19" s="305"/>
      <c r="X19" s="8"/>
      <c r="Y19" s="75"/>
      <c r="Z19" s="38"/>
      <c r="AA19" s="38"/>
      <c r="AB19" s="255"/>
      <c r="AC19" s="9"/>
      <c r="AD19" s="9"/>
      <c r="AE19" s="9"/>
      <c r="AF19" s="263"/>
      <c r="AG19" s="101"/>
    </row>
    <row r="20" spans="1:35" customHeight="1" ht="15.75" s="2" customFormat="1">
      <c r="A20" s="11"/>
      <c r="B20" s="543" t="s">
        <v>29</v>
      </c>
      <c r="C20" s="379"/>
      <c r="D20" s="126">
        <v>6.13977297</v>
      </c>
      <c r="E20" s="126">
        <v>7.53009244</v>
      </c>
      <c r="F20" s="126">
        <v>45.28478221</v>
      </c>
      <c r="G20" s="126">
        <v>62.09431883</v>
      </c>
      <c r="H20" s="126">
        <v>69.66013479987</v>
      </c>
      <c r="I20" s="126">
        <v>78.467409990107</v>
      </c>
      <c r="J20" s="126">
        <v>79.072586810734</v>
      </c>
      <c r="K20" s="126">
        <v>132.62753802281</v>
      </c>
      <c r="L20" s="126">
        <v>226.41118071244</v>
      </c>
      <c r="M20" s="126">
        <v>215.22372602656</v>
      </c>
      <c r="N20" s="380">
        <f>+W20</f>
        <v>327.38944886323</v>
      </c>
      <c r="O20" s="49"/>
      <c r="P20" s="379">
        <v>31.783274892236</v>
      </c>
      <c r="Q20" s="126">
        <v>77.172226602974</v>
      </c>
      <c r="R20" s="126">
        <v>144.35349543971</v>
      </c>
      <c r="S20" s="380">
        <v>215.22372602656</v>
      </c>
      <c r="T20" s="389">
        <v>61.243220346024</v>
      </c>
      <c r="U20" s="139">
        <v>131.66328857959</v>
      </c>
      <c r="V20" s="139">
        <v>235.44909345622</v>
      </c>
      <c r="W20" s="934">
        <v>327.38944886323</v>
      </c>
      <c r="X20" s="49"/>
      <c r="Y20" s="379">
        <v>31.783274892236</v>
      </c>
      <c r="Z20" s="126">
        <v>45.388951710738</v>
      </c>
      <c r="AA20" s="126">
        <v>67.181268836733</v>
      </c>
      <c r="AB20" s="380">
        <v>70.870230586858</v>
      </c>
      <c r="AC20" s="389">
        <v>61.243220346024</v>
      </c>
      <c r="AD20" s="139">
        <v>70.420068233568</v>
      </c>
      <c r="AE20" s="139">
        <v>103.78580487662</v>
      </c>
      <c r="AF20" s="1028">
        <v>91.940355407012</v>
      </c>
      <c r="AG20" s="101"/>
    </row>
    <row r="21" spans="1:35" customHeight="1" ht="15.75">
      <c r="A21" s="8"/>
      <c r="B21" s="543"/>
      <c r="C21" s="381"/>
      <c r="D21" s="50"/>
      <c r="E21" s="50"/>
      <c r="F21" s="50"/>
      <c r="G21" s="50"/>
      <c r="H21" s="50"/>
      <c r="I21" s="50"/>
      <c r="J21" s="50"/>
      <c r="K21" s="50"/>
      <c r="L21" s="50"/>
      <c r="M21" s="50"/>
      <c r="N21" s="826"/>
      <c r="O21" s="50"/>
      <c r="P21" s="386"/>
      <c r="Q21" s="51"/>
      <c r="R21" s="51"/>
      <c r="S21" s="387"/>
      <c r="T21" s="390"/>
      <c r="U21" s="140"/>
      <c r="V21" s="140"/>
      <c r="W21" s="935"/>
      <c r="X21" s="51"/>
      <c r="Y21" s="386"/>
      <c r="Z21" s="51"/>
      <c r="AA21" s="51"/>
      <c r="AB21" s="387"/>
      <c r="AC21" s="390"/>
      <c r="AD21" s="140"/>
      <c r="AE21" s="140"/>
      <c r="AF21" s="1029"/>
      <c r="AG21" s="101"/>
    </row>
    <row r="22" spans="1:35" customHeight="1" ht="15.75">
      <c r="A22" s="8"/>
      <c r="B22" s="541" t="s">
        <v>61</v>
      </c>
      <c r="C22" s="320"/>
      <c r="D22" s="124">
        <v>0</v>
      </c>
      <c r="E22" s="124">
        <v>0</v>
      </c>
      <c r="F22" s="124">
        <v>0</v>
      </c>
      <c r="G22" s="124">
        <v>0</v>
      </c>
      <c r="H22" s="124">
        <v>0</v>
      </c>
      <c r="I22" s="124">
        <v>0.042699999859</v>
      </c>
      <c r="J22" s="124">
        <v>2.299999919148</v>
      </c>
      <c r="K22" s="124">
        <v>5.916456074752</v>
      </c>
      <c r="L22" s="124">
        <v>23.571618188555</v>
      </c>
      <c r="M22" s="124">
        <v>7.764757857214</v>
      </c>
      <c r="N22" s="321">
        <f>+W22</f>
        <v>389.54471455774</v>
      </c>
      <c r="O22" s="50"/>
      <c r="P22" s="736">
        <v>0</v>
      </c>
      <c r="Q22" s="124">
        <v>7.764757343993</v>
      </c>
      <c r="R22" s="124">
        <v>7.764757100095</v>
      </c>
      <c r="S22" s="321">
        <v>7.764757857214</v>
      </c>
      <c r="T22" s="391">
        <v>5.084080956165</v>
      </c>
      <c r="U22" s="132">
        <v>5.08408154991</v>
      </c>
      <c r="V22" s="132">
        <v>5.084081433474</v>
      </c>
      <c r="W22" s="936">
        <v>389.54471455774</v>
      </c>
      <c r="X22" s="50"/>
      <c r="Y22" s="320">
        <v>0</v>
      </c>
      <c r="Z22" s="124">
        <v>7.764757343993</v>
      </c>
      <c r="AA22" s="124">
        <v>-2.4389799957447E-7</v>
      </c>
      <c r="AB22" s="321">
        <v>7.5711899949482E-7</v>
      </c>
      <c r="AC22" s="391">
        <v>5.084080956165</v>
      </c>
      <c r="AD22" s="132">
        <v>5.9374499983278E-7</v>
      </c>
      <c r="AE22" s="132">
        <v>-1.164360003969E-7</v>
      </c>
      <c r="AF22" s="1030">
        <v>384.46063312427</v>
      </c>
      <c r="AG22" s="101"/>
    </row>
    <row r="23" spans="1:35" customHeight="1" ht="15.75">
      <c r="A23" s="8"/>
      <c r="B23" s="541" t="s">
        <v>62</v>
      </c>
      <c r="C23" s="320"/>
      <c r="D23" s="124">
        <v>-2.69621284</v>
      </c>
      <c r="E23" s="124">
        <v>-8.56157112</v>
      </c>
      <c r="F23" s="124">
        <v>-14.80180519</v>
      </c>
      <c r="G23" s="124">
        <v>-20.56354692</v>
      </c>
      <c r="H23" s="124">
        <v>-28.219517990696</v>
      </c>
      <c r="I23" s="124">
        <v>-30.79302134965</v>
      </c>
      <c r="J23" s="124">
        <v>-35.884655208075</v>
      </c>
      <c r="K23" s="124">
        <v>-41.831148068007</v>
      </c>
      <c r="L23" s="124">
        <v>-47.020112362309</v>
      </c>
      <c r="M23" s="124">
        <v>-82.829228916424</v>
      </c>
      <c r="N23" s="321">
        <f>+W23</f>
        <v>-103.76161624062</v>
      </c>
      <c r="O23" s="50"/>
      <c r="P23" s="320">
        <v>-12.841945955445</v>
      </c>
      <c r="Q23" s="124">
        <v>-29.001642491238</v>
      </c>
      <c r="R23" s="124">
        <v>-43.767592599542</v>
      </c>
      <c r="S23" s="321">
        <v>-82.829228916424</v>
      </c>
      <c r="T23" s="391">
        <v>-21.574748549051</v>
      </c>
      <c r="U23" s="132">
        <v>-42.929499070156</v>
      </c>
      <c r="V23" s="132">
        <v>-65.266189065197</v>
      </c>
      <c r="W23" s="936">
        <v>-103.76161624062</v>
      </c>
      <c r="X23" s="50"/>
      <c r="Y23" s="320">
        <v>-12.841945955445</v>
      </c>
      <c r="Z23" s="124">
        <v>-16.159696535793</v>
      </c>
      <c r="AA23" s="124">
        <v>-14.765950108304</v>
      </c>
      <c r="AB23" s="321">
        <v>-39.061636316882</v>
      </c>
      <c r="AC23" s="391">
        <v>-21.574748549051</v>
      </c>
      <c r="AD23" s="132">
        <v>-21.354750521105</v>
      </c>
      <c r="AE23" s="132">
        <v>-22.336689995041</v>
      </c>
      <c r="AF23" s="1030">
        <v>-38.495427175426</v>
      </c>
      <c r="AG23" s="101"/>
    </row>
    <row r="24" spans="1:35" customHeight="1" ht="15.75">
      <c r="A24" s="8"/>
      <c r="B24" s="735" t="s">
        <v>63</v>
      </c>
      <c r="C24" s="320"/>
      <c r="D24" s="124">
        <v>-1.15354942</v>
      </c>
      <c r="E24" s="124">
        <v>-4.50477282</v>
      </c>
      <c r="F24" s="124">
        <v>-11.3632806</v>
      </c>
      <c r="G24" s="124">
        <v>-15.49537576</v>
      </c>
      <c r="H24" s="124">
        <v>-22.452962080861</v>
      </c>
      <c r="I24" s="124">
        <v>-19.099097800162</v>
      </c>
      <c r="J24" s="124">
        <v>-20.52409339809</v>
      </c>
      <c r="K24" s="124">
        <v>-28.259238898273</v>
      </c>
      <c r="L24" s="124">
        <v>-33.111927388051</v>
      </c>
      <c r="M24" s="124">
        <v>-55.722486122823</v>
      </c>
      <c r="N24" s="321">
        <f>+W24</f>
        <v>-67.72222480109</v>
      </c>
      <c r="O24" s="50"/>
      <c r="P24" s="320">
        <v>-9.888810620472</v>
      </c>
      <c r="Q24" s="124">
        <v>-22.410557574146</v>
      </c>
      <c r="R24" s="124">
        <v>-35.895306879601</v>
      </c>
      <c r="S24" s="321">
        <v>-55.722486122823</v>
      </c>
      <c r="T24" s="391">
        <v>-17.132969918434</v>
      </c>
      <c r="U24" s="132">
        <v>-35.048886640116</v>
      </c>
      <c r="V24" s="132">
        <v>-49.599513083481</v>
      </c>
      <c r="W24" s="936">
        <v>-67.72222480109</v>
      </c>
      <c r="X24" s="50"/>
      <c r="Y24" s="320">
        <v>-9.888810620472</v>
      </c>
      <c r="Z24" s="124">
        <v>-12.521746953674</v>
      </c>
      <c r="AA24" s="124">
        <v>-13.484749305455</v>
      </c>
      <c r="AB24" s="321">
        <v>-19.827179243222</v>
      </c>
      <c r="AC24" s="391">
        <v>-17.132969918434</v>
      </c>
      <c r="AD24" s="132">
        <v>-17.915916721682</v>
      </c>
      <c r="AE24" s="132">
        <v>-14.550626443365</v>
      </c>
      <c r="AF24" s="1030">
        <v>-18.122711717609</v>
      </c>
      <c r="AG24" s="101"/>
    </row>
    <row r="25" spans="1:35" customHeight="1" ht="15.75">
      <c r="A25" s="8"/>
      <c r="B25" s="735" t="s">
        <v>64</v>
      </c>
      <c r="C25" s="320"/>
      <c r="D25" s="124">
        <v>-0.67383537</v>
      </c>
      <c r="E25" s="124">
        <v>-2.1517783</v>
      </c>
      <c r="F25" s="124">
        <v>-3.16148883</v>
      </c>
      <c r="G25" s="124">
        <v>-3.05168164</v>
      </c>
      <c r="H25" s="124">
        <v>-3.27463553972</v>
      </c>
      <c r="I25" s="124">
        <v>-4.164411969866</v>
      </c>
      <c r="J25" s="124">
        <v>-5.798793075964</v>
      </c>
      <c r="K25" s="124">
        <v>-8.024668715488</v>
      </c>
      <c r="L25" s="124">
        <v>-7.705249796893</v>
      </c>
      <c r="M25" s="124">
        <v>-7.431633355035</v>
      </c>
      <c r="N25" s="321">
        <f>+W25</f>
        <v>-11.835235253609</v>
      </c>
      <c r="O25" s="50"/>
      <c r="P25" s="320">
        <v>-2.088474270907</v>
      </c>
      <c r="Q25" s="124">
        <v>-4.56075025339</v>
      </c>
      <c r="R25" s="124">
        <v>-5.242051069952</v>
      </c>
      <c r="S25" s="321">
        <v>-7.431633355035</v>
      </c>
      <c r="T25" s="391">
        <v>-2.533584353764</v>
      </c>
      <c r="U25" s="132">
        <v>-6.060732969986</v>
      </c>
      <c r="V25" s="132">
        <v>-9.390312105573</v>
      </c>
      <c r="W25" s="936">
        <v>-11.835235253609</v>
      </c>
      <c r="X25" s="50"/>
      <c r="Y25" s="320">
        <v>-2.088474270907</v>
      </c>
      <c r="Z25" s="124">
        <v>-2.472275982483</v>
      </c>
      <c r="AA25" s="124">
        <v>-0.681300816562</v>
      </c>
      <c r="AB25" s="321">
        <v>-2.189582285083</v>
      </c>
      <c r="AC25" s="391">
        <v>-2.533584353764</v>
      </c>
      <c r="AD25" s="132">
        <v>-3.527148616222</v>
      </c>
      <c r="AE25" s="132">
        <v>-3.329579135587</v>
      </c>
      <c r="AF25" s="1030">
        <v>-2.444923148036</v>
      </c>
      <c r="AG25" s="101"/>
    </row>
    <row r="26" spans="1:35" customHeight="1" ht="15.75">
      <c r="A26" s="8"/>
      <c r="B26" s="735" t="s">
        <v>65</v>
      </c>
      <c r="C26" s="320"/>
      <c r="D26" s="124">
        <v>-0.86882805</v>
      </c>
      <c r="E26" s="124">
        <v>-1.90502</v>
      </c>
      <c r="F26" s="124">
        <v>-0.27703576</v>
      </c>
      <c r="G26" s="124">
        <v>-2.01648952</v>
      </c>
      <c r="H26" s="124">
        <v>-2.491920370115</v>
      </c>
      <c r="I26" s="124">
        <v>-7.529511579622</v>
      </c>
      <c r="J26" s="124">
        <v>-9.561768734021</v>
      </c>
      <c r="K26" s="124">
        <v>-5.547240454246</v>
      </c>
      <c r="L26" s="124">
        <v>-6.202935177365</v>
      </c>
      <c r="M26" s="124">
        <v>-19.675109438566</v>
      </c>
      <c r="N26" s="321">
        <f>+W26</f>
        <v>-24.204156185924</v>
      </c>
      <c r="O26" s="50"/>
      <c r="P26" s="320">
        <v>-0.864661064066</v>
      </c>
      <c r="Q26" s="124">
        <v>-2.030334663702</v>
      </c>
      <c r="R26" s="124">
        <v>-2.630234649989</v>
      </c>
      <c r="S26" s="321">
        <v>-19.675109438566</v>
      </c>
      <c r="T26" s="391">
        <v>-1.908194276853</v>
      </c>
      <c r="U26" s="132">
        <v>-1.819879460054</v>
      </c>
      <c r="V26" s="132">
        <v>-6.276363876143</v>
      </c>
      <c r="W26" s="936">
        <v>-24.204156185924</v>
      </c>
      <c r="X26" s="50"/>
      <c r="Y26" s="320">
        <v>-0.864661064066</v>
      </c>
      <c r="Z26" s="124">
        <v>-1.165673599636</v>
      </c>
      <c r="AA26" s="124">
        <v>-0.599899986287</v>
      </c>
      <c r="AB26" s="321">
        <v>-17.044874788577</v>
      </c>
      <c r="AC26" s="391">
        <v>-1.908194276853</v>
      </c>
      <c r="AD26" s="132">
        <v>0.088314816799</v>
      </c>
      <c r="AE26" s="132">
        <v>-4.456484416089</v>
      </c>
      <c r="AF26" s="1030">
        <v>-17.927792309781</v>
      </c>
      <c r="AG26" s="101"/>
    </row>
    <row r="27" spans="1:35" customHeight="1" ht="15.75">
      <c r="A27" s="8"/>
      <c r="B27" s="545"/>
      <c r="C27" s="381"/>
      <c r="D27" s="50"/>
      <c r="E27" s="50"/>
      <c r="F27" s="50"/>
      <c r="G27" s="50"/>
      <c r="H27" s="50"/>
      <c r="I27" s="50"/>
      <c r="J27" s="50"/>
      <c r="K27" s="50"/>
      <c r="L27" s="50"/>
      <c r="M27" s="50"/>
      <c r="N27" s="826"/>
      <c r="O27" s="50"/>
      <c r="P27" s="381"/>
      <c r="Q27" s="50"/>
      <c r="R27" s="50"/>
      <c r="S27" s="382"/>
      <c r="T27" s="390"/>
      <c r="U27" s="140"/>
      <c r="V27" s="140"/>
      <c r="W27" s="935"/>
      <c r="X27" s="50"/>
      <c r="Y27" s="381"/>
      <c r="Z27" s="50"/>
      <c r="AA27" s="50"/>
      <c r="AB27" s="382"/>
      <c r="AC27" s="390"/>
      <c r="AD27" s="140"/>
      <c r="AE27" s="140"/>
      <c r="AF27" s="1029"/>
      <c r="AG27" s="101"/>
    </row>
    <row r="28" spans="1:35" customHeight="1" ht="15.75" s="2" customFormat="1">
      <c r="A28" s="11"/>
      <c r="B28" s="544" t="s">
        <v>31</v>
      </c>
      <c r="C28" s="383"/>
      <c r="D28" s="126">
        <v>3.44356013</v>
      </c>
      <c r="E28" s="126">
        <v>-1.03147868</v>
      </c>
      <c r="F28" s="126">
        <v>30.48297702</v>
      </c>
      <c r="G28" s="126">
        <v>41.53077191</v>
      </c>
      <c r="H28" s="126">
        <v>41.440616809174</v>
      </c>
      <c r="I28" s="126">
        <v>47.717088640316</v>
      </c>
      <c r="J28" s="126">
        <v>45.487931521807</v>
      </c>
      <c r="K28" s="126">
        <v>96.712846029555</v>
      </c>
      <c r="L28" s="126">
        <v>202.96268653869</v>
      </c>
      <c r="M28" s="126">
        <v>140.15925496735</v>
      </c>
      <c r="N28" s="380">
        <f>+W28</f>
        <v>613.17254718035</v>
      </c>
      <c r="O28" s="49"/>
      <c r="P28" s="379">
        <v>18.941328936791</v>
      </c>
      <c r="Q28" s="126">
        <v>55.935341455729</v>
      </c>
      <c r="R28" s="126">
        <v>108.35065994026</v>
      </c>
      <c r="S28" s="380">
        <v>140.15925496735</v>
      </c>
      <c r="T28" s="389">
        <v>44.752552753138</v>
      </c>
      <c r="U28" s="139">
        <v>93.817871059346</v>
      </c>
      <c r="V28" s="139">
        <v>175.26698582449</v>
      </c>
      <c r="W28" s="934">
        <v>613.17254718035</v>
      </c>
      <c r="X28" s="49"/>
      <c r="Y28" s="379">
        <v>18.941328936791</v>
      </c>
      <c r="Z28" s="126">
        <v>36.994012518938</v>
      </c>
      <c r="AA28" s="126">
        <v>52.415318484531</v>
      </c>
      <c r="AB28" s="380">
        <v>31.808595027095</v>
      </c>
      <c r="AC28" s="389">
        <v>44.752552753138</v>
      </c>
      <c r="AD28" s="139">
        <v>49.065318306208</v>
      </c>
      <c r="AE28" s="139">
        <v>81.449114765147</v>
      </c>
      <c r="AF28" s="1028">
        <v>437.90556135585</v>
      </c>
      <c r="AG28" s="101"/>
    </row>
    <row r="29" spans="1:35" customHeight="1" ht="15.75" s="72" customFormat="1">
      <c r="A29" s="58"/>
      <c r="B29" s="546" t="s">
        <v>32</v>
      </c>
      <c r="C29" s="385"/>
      <c r="D29" s="56">
        <v>0.56086115021285</v>
      </c>
      <c r="E29" s="250" t="s">
        <v>111</v>
      </c>
      <c r="F29" s="56">
        <v>0.67313953015476</v>
      </c>
      <c r="G29" s="56">
        <v>0.66883368225202</v>
      </c>
      <c r="H29" s="56">
        <v>0.59489716648167</v>
      </c>
      <c r="I29" s="56">
        <v>0.60811346578576</v>
      </c>
      <c r="J29" s="56">
        <v>0.57526803354348</v>
      </c>
      <c r="K29" s="56">
        <v>0.72920637351288</v>
      </c>
      <c r="L29" s="56">
        <v>0.89643402724208</v>
      </c>
      <c r="M29" s="56">
        <v>0.65122585485791</v>
      </c>
      <c r="N29" s="827">
        <f>+W29</f>
        <v>1.8729148092873</v>
      </c>
      <c r="O29" s="56"/>
      <c r="P29" s="778">
        <v>0.5959527141559</v>
      </c>
      <c r="Q29" s="56">
        <v>0.72481181271986</v>
      </c>
      <c r="R29" s="56">
        <v>0.75059256175418</v>
      </c>
      <c r="S29" s="578">
        <v>0.65122585485791</v>
      </c>
      <c r="T29" s="1031">
        <v>0.73073480624118</v>
      </c>
      <c r="U29" s="575">
        <v>0.71255907452617</v>
      </c>
      <c r="V29" s="575">
        <v>0.74439439647741</v>
      </c>
      <c r="W29" s="1032">
        <v>1.8729148092873</v>
      </c>
      <c r="X29" s="56"/>
      <c r="Y29" s="778">
        <v>0.5959527141559</v>
      </c>
      <c r="Z29" s="56">
        <v>0.81504443536611</v>
      </c>
      <c r="AA29" s="56">
        <v>0.78020733147975</v>
      </c>
      <c r="AB29" s="578">
        <v>0.44882872206985</v>
      </c>
      <c r="AC29" s="1031">
        <v>0.73073480624118</v>
      </c>
      <c r="AD29" s="575">
        <v>0.696751927923</v>
      </c>
      <c r="AE29" s="575">
        <v>0.78478087501436</v>
      </c>
      <c r="AF29" s="575">
        <v>4.7629309177377</v>
      </c>
      <c r="AG29" s="101"/>
    </row>
    <row r="30" spans="1:35" customHeight="1" ht="15.75">
      <c r="A30" s="8"/>
      <c r="B30" s="545"/>
      <c r="C30" s="381"/>
      <c r="D30" s="50"/>
      <c r="E30" s="50"/>
      <c r="F30" s="50"/>
      <c r="G30" s="50"/>
      <c r="H30" s="50"/>
      <c r="I30" s="50"/>
      <c r="J30" s="50"/>
      <c r="K30" s="50"/>
      <c r="L30" s="50"/>
      <c r="M30" s="50"/>
      <c r="N30" s="826"/>
      <c r="O30" s="50"/>
      <c r="P30" s="381"/>
      <c r="Q30" s="50"/>
      <c r="R30" s="50"/>
      <c r="S30" s="382"/>
      <c r="T30" s="390"/>
      <c r="U30" s="140"/>
      <c r="V30" s="140"/>
      <c r="W30" s="935"/>
      <c r="X30" s="50"/>
      <c r="Y30" s="381"/>
      <c r="Z30" s="50"/>
      <c r="AA30" s="50"/>
      <c r="AB30" s="382"/>
      <c r="AC30" s="390"/>
      <c r="AD30" s="140"/>
      <c r="AE30" s="140"/>
      <c r="AF30" s="1029"/>
      <c r="AG30" s="101"/>
    </row>
    <row r="31" spans="1:35" customHeight="1" ht="15.75">
      <c r="A31" s="8"/>
      <c r="B31" s="545" t="s">
        <v>67</v>
      </c>
      <c r="C31" s="320"/>
      <c r="D31" s="124">
        <v>0</v>
      </c>
      <c r="E31" s="124">
        <v>0</v>
      </c>
      <c r="F31" s="124">
        <v>0</v>
      </c>
      <c r="G31" s="124">
        <v>0</v>
      </c>
      <c r="H31" s="124">
        <v>-0.07260000009</v>
      </c>
      <c r="I31" s="124">
        <v>0</v>
      </c>
      <c r="J31" s="124">
        <v>0</v>
      </c>
      <c r="K31" s="124">
        <v>0</v>
      </c>
      <c r="L31" s="124">
        <v>-0.025434168707</v>
      </c>
      <c r="M31" s="124">
        <v>0.000434170018</v>
      </c>
      <c r="N31" s="321">
        <f>+W31</f>
        <v>-0.033761832098</v>
      </c>
      <c r="O31" s="50"/>
      <c r="P31" s="320">
        <v>0</v>
      </c>
      <c r="Q31" s="124">
        <v>-0.00279778003</v>
      </c>
      <c r="R31" s="124">
        <v>0.000434169926</v>
      </c>
      <c r="S31" s="321">
        <v>0.000434170018</v>
      </c>
      <c r="T31" s="391">
        <v>0</v>
      </c>
      <c r="U31" s="132">
        <v>0</v>
      </c>
      <c r="V31" s="132">
        <v>-0.033762749204</v>
      </c>
      <c r="W31" s="936">
        <v>-0.033761832098</v>
      </c>
      <c r="X31" s="50"/>
      <c r="Y31" s="320">
        <v>0</v>
      </c>
      <c r="Z31" s="124">
        <v>-0.00279778003</v>
      </c>
      <c r="AA31" s="124">
        <v>0.003231949956</v>
      </c>
      <c r="AB31" s="321">
        <v>9.2000000066067E-11</v>
      </c>
      <c r="AC31" s="391">
        <v>0</v>
      </c>
      <c r="AD31" s="132">
        <v>0</v>
      </c>
      <c r="AE31" s="132">
        <v>-0.033762749204</v>
      </c>
      <c r="AF31" s="1030">
        <v>9.171060000035E-7</v>
      </c>
      <c r="AG31" s="101"/>
    </row>
    <row r="32" spans="1:35" customHeight="1" ht="15.75">
      <c r="A32" s="8"/>
      <c r="B32" s="545" t="s">
        <v>68</v>
      </c>
      <c r="C32" s="320"/>
      <c r="D32" s="124">
        <v>-2.12894478</v>
      </c>
      <c r="E32" s="124">
        <v>-3.12899302</v>
      </c>
      <c r="F32" s="124">
        <v>-10.61837823</v>
      </c>
      <c r="G32" s="124">
        <v>-15.86208436</v>
      </c>
      <c r="H32" s="124">
        <v>-18.402748950155</v>
      </c>
      <c r="I32" s="124">
        <v>-18.53406948992</v>
      </c>
      <c r="J32" s="124">
        <v>-18.858759187273</v>
      </c>
      <c r="K32" s="124">
        <v>-30.99941076907</v>
      </c>
      <c r="L32" s="124">
        <v>-37.150831627866</v>
      </c>
      <c r="M32" s="124">
        <v>-58.313562465938</v>
      </c>
      <c r="N32" s="321">
        <f>+W32</f>
        <v>-69.691429819689</v>
      </c>
      <c r="O32" s="50"/>
      <c r="P32" s="320">
        <v>-12.177016333471</v>
      </c>
      <c r="Q32" s="124">
        <v>-25.149184889757</v>
      </c>
      <c r="R32" s="124">
        <v>-38.350930849815</v>
      </c>
      <c r="S32" s="321">
        <v>-58.313562465938</v>
      </c>
      <c r="T32" s="391">
        <v>-21.12641321181</v>
      </c>
      <c r="U32" s="132">
        <v>-42.089098429744</v>
      </c>
      <c r="V32" s="132">
        <v>-55.831795570678</v>
      </c>
      <c r="W32" s="936">
        <v>-69.691429819689</v>
      </c>
      <c r="X32" s="50"/>
      <c r="Y32" s="320">
        <v>-12.177016333471</v>
      </c>
      <c r="Z32" s="124">
        <v>-12.972168556286</v>
      </c>
      <c r="AA32" s="124">
        <v>-13.201745960058</v>
      </c>
      <c r="AB32" s="321">
        <v>-19.962631616123</v>
      </c>
      <c r="AC32" s="391">
        <v>-21.12641321181</v>
      </c>
      <c r="AD32" s="132">
        <v>-20.962685217934</v>
      </c>
      <c r="AE32" s="132">
        <v>-13.742697140934</v>
      </c>
      <c r="AF32" s="1030">
        <v>-13.859634249011</v>
      </c>
      <c r="AG32" s="101"/>
    </row>
    <row r="33" spans="1:35" customHeight="1" ht="15.75">
      <c r="A33" s="8"/>
      <c r="B33" s="545" t="s">
        <v>69</v>
      </c>
      <c r="C33" s="320"/>
      <c r="D33" s="124">
        <v>0</v>
      </c>
      <c r="E33" s="124">
        <v>0</v>
      </c>
      <c r="F33" s="124">
        <v>0</v>
      </c>
      <c r="G33" s="124">
        <v>0</v>
      </c>
      <c r="H33" s="124">
        <v>0</v>
      </c>
      <c r="I33" s="124">
        <v>0.092465459919</v>
      </c>
      <c r="J33" s="124">
        <v>0.100871396485</v>
      </c>
      <c r="K33" s="124">
        <v>0.180767935519</v>
      </c>
      <c r="L33" s="124">
        <v>0.209848830281</v>
      </c>
      <c r="M33" s="124">
        <v>0.263038625524</v>
      </c>
      <c r="N33" s="321">
        <f>+W33</f>
        <v>0.386642107157</v>
      </c>
      <c r="O33" s="50"/>
      <c r="P33" s="320">
        <v>0.052462183228</v>
      </c>
      <c r="Q33" s="124">
        <v>0.104924433147</v>
      </c>
      <c r="R33" s="124">
        <v>0.149408270201</v>
      </c>
      <c r="S33" s="321">
        <v>0.263038625524</v>
      </c>
      <c r="T33" s="391">
        <v>0.110824997048</v>
      </c>
      <c r="U33" s="132">
        <v>-0.067046049898</v>
      </c>
      <c r="V33" s="132">
        <v>0.047601678802</v>
      </c>
      <c r="W33" s="936">
        <v>0.386642107157</v>
      </c>
      <c r="X33" s="50"/>
      <c r="Y33" s="320">
        <v>0.052462183228</v>
      </c>
      <c r="Z33" s="124">
        <v>0.052462249919</v>
      </c>
      <c r="AA33" s="124">
        <v>0.044483837054</v>
      </c>
      <c r="AB33" s="321">
        <v>0.113630355323</v>
      </c>
      <c r="AC33" s="391">
        <v>0.110824997048</v>
      </c>
      <c r="AD33" s="132">
        <v>-0.177871046946</v>
      </c>
      <c r="AE33" s="132">
        <v>0.1146477287</v>
      </c>
      <c r="AF33" s="1030">
        <v>0.339040428355</v>
      </c>
      <c r="AG33" s="101"/>
    </row>
    <row r="34" spans="1:35" customHeight="1" ht="15.75">
      <c r="A34" s="8"/>
      <c r="B34" s="545"/>
      <c r="C34" s="381"/>
      <c r="D34" s="50"/>
      <c r="E34" s="50"/>
      <c r="F34" s="50"/>
      <c r="G34" s="50"/>
      <c r="H34" s="50"/>
      <c r="I34" s="50"/>
      <c r="J34" s="50"/>
      <c r="K34" s="50"/>
      <c r="L34" s="50"/>
      <c r="M34" s="50"/>
      <c r="N34" s="826"/>
      <c r="O34" s="50"/>
      <c r="P34" s="381"/>
      <c r="Q34" s="50"/>
      <c r="R34" s="50"/>
      <c r="S34" s="382"/>
      <c r="T34" s="390"/>
      <c r="U34" s="140"/>
      <c r="V34" s="140"/>
      <c r="W34" s="935"/>
      <c r="X34" s="50"/>
      <c r="Y34" s="381"/>
      <c r="Z34" s="50"/>
      <c r="AA34" s="50"/>
      <c r="AB34" s="382"/>
      <c r="AC34" s="390"/>
      <c r="AD34" s="140"/>
      <c r="AE34" s="140"/>
      <c r="AF34" s="1029"/>
      <c r="AG34" s="101"/>
    </row>
    <row r="35" spans="1:35" customHeight="1" ht="15.75" s="2" customFormat="1">
      <c r="A35" s="11"/>
      <c r="B35" s="548" t="s">
        <v>33</v>
      </c>
      <c r="C35" s="379"/>
      <c r="D35" s="126">
        <v>1.31461535</v>
      </c>
      <c r="E35" s="126">
        <v>-4.1604717</v>
      </c>
      <c r="F35" s="126">
        <v>19.86459879</v>
      </c>
      <c r="G35" s="126">
        <v>25.66868755</v>
      </c>
      <c r="H35" s="126">
        <v>22.965267858929</v>
      </c>
      <c r="I35" s="126">
        <v>29.275484610315</v>
      </c>
      <c r="J35" s="126">
        <v>26.730043731019</v>
      </c>
      <c r="K35" s="126">
        <v>65.894203196004</v>
      </c>
      <c r="L35" s="126">
        <v>165.9962695724</v>
      </c>
      <c r="M35" s="126">
        <v>82.109165296959</v>
      </c>
      <c r="N35" s="380">
        <f>+W35</f>
        <v>543.83399763572</v>
      </c>
      <c r="O35" s="49"/>
      <c r="P35" s="379">
        <v>6.816774786548</v>
      </c>
      <c r="Q35" s="126">
        <v>30.888283219089</v>
      </c>
      <c r="R35" s="126">
        <v>70.149571530572</v>
      </c>
      <c r="S35" s="380">
        <v>82.109165296959</v>
      </c>
      <c r="T35" s="389">
        <v>23.736964538376</v>
      </c>
      <c r="U35" s="139">
        <v>51.661726579704</v>
      </c>
      <c r="V35" s="139">
        <v>119.44902918341</v>
      </c>
      <c r="W35" s="934">
        <v>543.83399763572</v>
      </c>
      <c r="X35" s="49"/>
      <c r="Y35" s="379">
        <v>6.816774786548</v>
      </c>
      <c r="Z35" s="126">
        <v>24.071508432541</v>
      </c>
      <c r="AA35" s="126">
        <v>39.261288311483</v>
      </c>
      <c r="AB35" s="380">
        <v>11.959593766387</v>
      </c>
      <c r="AC35" s="389">
        <v>23.736964538376</v>
      </c>
      <c r="AD35" s="139">
        <v>27.924762041328</v>
      </c>
      <c r="AE35" s="139">
        <v>67.787302603709</v>
      </c>
      <c r="AF35" s="1028">
        <v>424.3849684523</v>
      </c>
      <c r="AG35" s="101"/>
    </row>
    <row r="36" spans="1:35" customHeight="1" ht="15.75">
      <c r="A36" s="8"/>
      <c r="B36" s="319"/>
      <c r="C36" s="316"/>
      <c r="D36" s="98"/>
      <c r="E36" s="98"/>
      <c r="F36" s="98"/>
      <c r="G36" s="98"/>
      <c r="H36" s="98"/>
      <c r="I36" s="98"/>
      <c r="J36" s="98"/>
      <c r="K36" s="98"/>
      <c r="L36" s="98"/>
      <c r="M36" s="98"/>
      <c r="N36" s="1033"/>
      <c r="O36" s="8"/>
      <c r="P36" s="316"/>
      <c r="Q36" s="98"/>
      <c r="R36" s="98"/>
      <c r="S36" s="317"/>
      <c r="T36" s="316"/>
      <c r="U36" s="98"/>
      <c r="V36" s="98"/>
      <c r="W36" s="317"/>
      <c r="X36" s="8"/>
      <c r="Y36" s="316"/>
      <c r="Z36" s="98"/>
      <c r="AA36" s="98"/>
      <c r="AB36" s="317"/>
      <c r="AC36" s="316"/>
      <c r="AD36" s="98"/>
      <c r="AE36" s="98"/>
      <c r="AF36" s="354"/>
      <c r="AG36" s="101"/>
    </row>
    <row r="37" spans="1:35" customHeight="1" ht="15.75">
      <c r="A37" s="8"/>
      <c r="B37" s="8"/>
      <c r="C37" s="8"/>
      <c r="D37" s="8"/>
      <c r="E37" s="8"/>
      <c r="F37" s="8"/>
      <c r="G37" s="8"/>
      <c r="H37" s="8"/>
      <c r="I37" s="8"/>
      <c r="J37" s="8"/>
      <c r="K37" s="8"/>
      <c r="L37" s="8"/>
      <c r="M37" s="8"/>
      <c r="N37" s="13"/>
      <c r="O37" s="8"/>
      <c r="P37" s="8"/>
      <c r="Q37" s="8"/>
      <c r="R37" s="8"/>
      <c r="S37" s="8"/>
      <c r="T37" s="8"/>
      <c r="U37" s="8"/>
      <c r="V37" s="8"/>
      <c r="W37" s="8"/>
      <c r="X37" s="8"/>
      <c r="Y37" s="8"/>
      <c r="Z37" s="8"/>
      <c r="AA37" s="8"/>
      <c r="AB37" s="8"/>
      <c r="AC37" s="8"/>
      <c r="AD37" s="8"/>
      <c r="AE37" s="8"/>
      <c r="AF37" s="8"/>
      <c r="AG37" s="101"/>
    </row>
    <row r="38" spans="1:35" customHeight="1" ht="15.75">
      <c r="A38" s="8"/>
      <c r="B38" s="199" t="s">
        <v>222</v>
      </c>
      <c r="C38" s="169"/>
      <c r="D38" s="170">
        <v>2.783013</v>
      </c>
      <c r="E38" s="170">
        <v>2.326505</v>
      </c>
      <c r="F38" s="170">
        <v>2.326505</v>
      </c>
      <c r="G38" s="170">
        <v>2.508436</v>
      </c>
      <c r="H38" s="170">
        <v>2.867886</v>
      </c>
      <c r="I38" s="170">
        <v>3.121662</v>
      </c>
      <c r="J38" s="170">
        <v>3.69856887</v>
      </c>
      <c r="K38" s="170">
        <v>3.85790969</v>
      </c>
      <c r="L38" s="170">
        <v>3.60474883</v>
      </c>
      <c r="M38" s="170">
        <v>4.30718242</v>
      </c>
      <c r="N38" s="1136">
        <f>+W38</f>
        <v>4.413433</v>
      </c>
      <c r="O38" s="60"/>
      <c r="P38" s="200">
        <v>3.98840625</v>
      </c>
      <c r="Q38" s="170">
        <v>4.14012913</v>
      </c>
      <c r="R38" s="170">
        <v>4.294936</v>
      </c>
      <c r="S38" s="170">
        <v>4.30718242</v>
      </c>
      <c r="T38" s="201">
        <v>4.2801125</v>
      </c>
      <c r="U38" s="1010">
        <v>4.34255</v>
      </c>
      <c r="V38" s="1010">
        <v>4.3650599</v>
      </c>
      <c r="W38" s="1034">
        <v>4.413433</v>
      </c>
      <c r="X38" s="60"/>
      <c r="Y38" s="200">
        <v>3.98840625</v>
      </c>
      <c r="Z38" s="170">
        <v>4.2901847256044</v>
      </c>
      <c r="AA38" s="170">
        <v>4.5995016898913</v>
      </c>
      <c r="AB38" s="170">
        <v>3.8128509732609</v>
      </c>
      <c r="AC38" s="201">
        <v>4.2801125</v>
      </c>
      <c r="AD38" s="1010">
        <v>4.4043013736264</v>
      </c>
      <c r="AE38" s="1010">
        <v>4.4093456815217</v>
      </c>
      <c r="AF38" s="1035">
        <v>4.5569749163043</v>
      </c>
      <c r="AG38" s="101"/>
    </row>
    <row r="39" spans="1:35" customHeight="1" ht="15.75">
      <c r="A39" s="8"/>
      <c r="B39" s="199" t="s">
        <v>223</v>
      </c>
      <c r="C39" s="169"/>
      <c r="D39" s="170">
        <v>2.5113</v>
      </c>
      <c r="E39" s="170">
        <v>2.4159</v>
      </c>
      <c r="F39" s="170">
        <v>2.4159</v>
      </c>
      <c r="G39" s="170">
        <v>2.7036</v>
      </c>
      <c r="H39" s="170">
        <v>3.2576</v>
      </c>
      <c r="I39" s="170">
        <v>3.2207</v>
      </c>
      <c r="J39" s="170">
        <v>4.3117</v>
      </c>
      <c r="K39" s="170">
        <v>3.4305</v>
      </c>
      <c r="L39" s="170">
        <v>3.9729</v>
      </c>
      <c r="M39" s="170">
        <v>4.444</v>
      </c>
      <c r="N39" s="1136">
        <f>+W39</f>
        <v>4.5157</v>
      </c>
      <c r="O39" s="60"/>
      <c r="P39" s="200">
        <v>4.0938</v>
      </c>
      <c r="Q39" s="170">
        <v>4.4876</v>
      </c>
      <c r="R39" s="170">
        <v>4.6535</v>
      </c>
      <c r="S39" s="170">
        <v>4.444</v>
      </c>
      <c r="T39" s="201">
        <v>4.3865</v>
      </c>
      <c r="U39" s="1010">
        <v>4.3511</v>
      </c>
      <c r="V39" s="1010">
        <v>4.5288</v>
      </c>
      <c r="W39" s="1034">
        <v>4.5157</v>
      </c>
      <c r="X39" s="60"/>
      <c r="Y39" s="200">
        <v>4.0938</v>
      </c>
      <c r="Z39" s="170">
        <v>4.4876</v>
      </c>
      <c r="AA39" s="170">
        <v>4.6535</v>
      </c>
      <c r="AB39" s="170">
        <v>4.444</v>
      </c>
      <c r="AC39" s="201">
        <v>4.3865</v>
      </c>
      <c r="AD39" s="1010">
        <v>4.3511</v>
      </c>
      <c r="AE39" s="1010">
        <v>4.5288</v>
      </c>
      <c r="AF39" s="1035">
        <v>4.5157</v>
      </c>
      <c r="AG39" s="101"/>
    </row>
    <row r="40" spans="1:35" customHeight="1" ht="15.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101"/>
    </row>
    <row r="41" spans="1:35" customHeight="1" ht="15.75">
      <c r="A41" s="8"/>
      <c r="B41" s="567" t="s">
        <v>183</v>
      </c>
      <c r="C41" s="568">
        <v>2008</v>
      </c>
      <c r="D41" s="568">
        <v>2009</v>
      </c>
      <c r="E41" s="568">
        <v>2010</v>
      </c>
      <c r="F41" s="569">
        <v>2011</v>
      </c>
      <c r="G41" s="569">
        <v>2012</v>
      </c>
      <c r="H41" s="569">
        <v>2013</v>
      </c>
      <c r="I41" s="569">
        <v>2014</v>
      </c>
      <c r="J41" s="569">
        <v>2015</v>
      </c>
      <c r="K41" s="569">
        <v>2016</v>
      </c>
      <c r="L41" s="569">
        <v>2017</v>
      </c>
      <c r="M41" s="569">
        <f>M2</f>
        <v>2018</v>
      </c>
      <c r="N41" s="572">
        <v>2019</v>
      </c>
      <c r="O41" s="7"/>
      <c r="P41" s="570" t="str">
        <f>P2</f>
        <v>1Q18</v>
      </c>
      <c r="Q41" s="571" t="str">
        <f>Q2</f>
        <v>1H18</v>
      </c>
      <c r="R41" s="571" t="str">
        <f>R2</f>
        <v>9M18</v>
      </c>
      <c r="S41" s="572" t="str">
        <f>S2</f>
        <v>YE18</v>
      </c>
      <c r="T41" s="571" t="str">
        <f>T2</f>
        <v>1Q19</v>
      </c>
      <c r="U41" s="571" t="str">
        <f>U2</f>
        <v>1H19</v>
      </c>
      <c r="V41" s="571" t="str">
        <f>V2</f>
        <v>9M19</v>
      </c>
      <c r="W41" s="1096" t="str">
        <f>W2</f>
        <v>YE19</v>
      </c>
      <c r="X41" s="7"/>
      <c r="Y41" s="570" t="str">
        <f>Y2</f>
        <v>1Q18</v>
      </c>
      <c r="Z41" s="571" t="str">
        <f>Z2</f>
        <v>2Q18</v>
      </c>
      <c r="AA41" s="571" t="str">
        <f>AA2</f>
        <v>3Q18</v>
      </c>
      <c r="AB41" s="573" t="str">
        <f>AB2</f>
        <v>4Q18</v>
      </c>
      <c r="AC41" s="571" t="str">
        <f>AC2</f>
        <v>1Q19</v>
      </c>
      <c r="AD41" s="571" t="str">
        <f>AD2</f>
        <v>2Q19</v>
      </c>
      <c r="AE41" s="571" t="str">
        <f>AE2</f>
        <v>3Q19</v>
      </c>
      <c r="AF41" s="1095" t="str">
        <f>AF2</f>
        <v>4Q19</v>
      </c>
      <c r="AG41" s="101"/>
    </row>
    <row r="42" spans="1:35" customHeight="1" ht="15.75">
      <c r="A42" s="8"/>
      <c r="B42" s="264"/>
      <c r="C42" s="304"/>
      <c r="D42" s="8"/>
      <c r="E42" s="8"/>
      <c r="F42" s="8"/>
      <c r="G42" s="8"/>
      <c r="H42" s="8"/>
      <c r="I42" s="8"/>
      <c r="J42" s="8"/>
      <c r="K42" s="8"/>
      <c r="L42" s="8"/>
      <c r="M42" s="8"/>
      <c r="N42" s="305"/>
      <c r="O42" s="8"/>
      <c r="P42" s="304"/>
      <c r="Q42" s="8"/>
      <c r="R42" s="8"/>
      <c r="S42" s="305"/>
      <c r="T42" s="304"/>
      <c r="U42" s="8"/>
      <c r="V42" s="8"/>
      <c r="W42" s="305"/>
      <c r="X42" s="8"/>
      <c r="Y42" s="304"/>
      <c r="Z42" s="8"/>
      <c r="AA42" s="8"/>
      <c r="AB42" s="305"/>
      <c r="AC42" s="304"/>
      <c r="AD42" s="8"/>
      <c r="AE42" s="8"/>
      <c r="AF42" s="263"/>
      <c r="AG42" s="101"/>
    </row>
    <row r="43" spans="1:35" customHeight="1" ht="15.75" s="2" customFormat="1">
      <c r="A43" s="11"/>
      <c r="B43" s="543" t="s">
        <v>29</v>
      </c>
      <c r="C43" s="379"/>
      <c r="D43" s="126">
        <v>2.2087382883228</v>
      </c>
      <c r="E43" s="126">
        <v>3.229819852897</v>
      </c>
      <c r="F43" s="126">
        <v>19.464725934395</v>
      </c>
      <c r="G43" s="126">
        <v>24.754196969745</v>
      </c>
      <c r="H43" s="126">
        <v>24.289715421</v>
      </c>
      <c r="I43" s="126">
        <v>25.1364209162</v>
      </c>
      <c r="J43" s="126">
        <v>21.3792387245</v>
      </c>
      <c r="K43" s="126">
        <v>34.3780826095</v>
      </c>
      <c r="L43" s="126">
        <v>62.809141882</v>
      </c>
      <c r="M43" s="126">
        <v>49.9685653032</v>
      </c>
      <c r="N43" s="380">
        <f>+W43</f>
        <v>74.1802240712</v>
      </c>
      <c r="O43" s="49"/>
      <c r="P43" s="379">
        <v>7.9689161284</v>
      </c>
      <c r="Q43" s="126">
        <v>18.6400530466</v>
      </c>
      <c r="R43" s="126">
        <v>33.610162163</v>
      </c>
      <c r="S43" s="380">
        <v>49.9685653032</v>
      </c>
      <c r="T43" s="389">
        <v>14.3087875251</v>
      </c>
      <c r="U43" s="139">
        <v>30.3193489032</v>
      </c>
      <c r="V43" s="139">
        <v>53.9394873954</v>
      </c>
      <c r="W43" s="934">
        <v>74.1802240712</v>
      </c>
      <c r="X43" s="49"/>
      <c r="Y43" s="379">
        <v>7.9689161284</v>
      </c>
      <c r="Z43" s="126">
        <v>10.6711369182</v>
      </c>
      <c r="AA43" s="126">
        <v>14.9701091164</v>
      </c>
      <c r="AB43" s="380">
        <v>16.3584031402</v>
      </c>
      <c r="AC43" s="389">
        <v>14.3087875251</v>
      </c>
      <c r="AD43" s="139">
        <v>16.0105613781</v>
      </c>
      <c r="AE43" s="139">
        <v>23.6201384922</v>
      </c>
      <c r="AF43" s="1028">
        <v>20.2407366758</v>
      </c>
      <c r="AG43" s="101"/>
    </row>
    <row r="44" spans="1:35" customHeight="1" ht="15.75">
      <c r="A44" s="8"/>
      <c r="B44" s="543"/>
      <c r="C44" s="381"/>
      <c r="D44" s="50"/>
      <c r="E44" s="50"/>
      <c r="F44" s="50"/>
      <c r="G44" s="50"/>
      <c r="H44" s="50"/>
      <c r="I44" s="50"/>
      <c r="J44" s="50"/>
      <c r="K44" s="50"/>
      <c r="L44" s="50"/>
      <c r="M44" s="50"/>
      <c r="N44" s="826"/>
      <c r="O44" s="50"/>
      <c r="P44" s="386"/>
      <c r="Q44" s="51"/>
      <c r="R44" s="51"/>
      <c r="S44" s="387"/>
      <c r="T44" s="390"/>
      <c r="U44" s="140"/>
      <c r="V44" s="140"/>
      <c r="W44" s="935"/>
      <c r="X44" s="51"/>
      <c r="Y44" s="386"/>
      <c r="Z44" s="51"/>
      <c r="AA44" s="51"/>
      <c r="AB44" s="387"/>
      <c r="AC44" s="390"/>
      <c r="AD44" s="140"/>
      <c r="AE44" s="140"/>
      <c r="AF44" s="1029"/>
      <c r="AG44" s="101"/>
    </row>
    <row r="45" spans="1:35" customHeight="1" ht="15.75">
      <c r="A45" s="8"/>
      <c r="B45" s="541" t="s">
        <v>61</v>
      </c>
      <c r="C45" s="320"/>
      <c r="D45" s="124">
        <v>0</v>
      </c>
      <c r="E45" s="124">
        <v>0</v>
      </c>
      <c r="F45" s="124">
        <v>0</v>
      </c>
      <c r="G45" s="124">
        <v>0</v>
      </c>
      <c r="H45" s="124">
        <v>0</v>
      </c>
      <c r="I45" s="124">
        <v>0.0136786109</v>
      </c>
      <c r="J45" s="124">
        <v>0.621862131</v>
      </c>
      <c r="K45" s="124">
        <v>1.5335911284</v>
      </c>
      <c r="L45" s="124">
        <v>6.5390459364</v>
      </c>
      <c r="M45" s="124">
        <v>1.8027464593</v>
      </c>
      <c r="N45" s="321">
        <f>+W45</f>
        <v>88.2634254463</v>
      </c>
      <c r="O45" s="50"/>
      <c r="P45" s="320">
        <v>0</v>
      </c>
      <c r="Q45" s="124">
        <v>1.8754867542</v>
      </c>
      <c r="R45" s="124">
        <v>1.8078865669</v>
      </c>
      <c r="S45" s="321">
        <v>1.8027464593</v>
      </c>
      <c r="T45" s="391">
        <v>1.1878381599</v>
      </c>
      <c r="U45" s="132">
        <v>1.1707594731</v>
      </c>
      <c r="V45" s="132">
        <v>1.1647220313</v>
      </c>
      <c r="W45" s="936">
        <v>88.2634254463</v>
      </c>
      <c r="X45" s="50"/>
      <c r="Y45" s="320">
        <v>0</v>
      </c>
      <c r="Z45" s="124">
        <v>1.8754867542</v>
      </c>
      <c r="AA45" s="124">
        <v>-0.0676001873</v>
      </c>
      <c r="AB45" s="321">
        <v>-0.0051401075999999</v>
      </c>
      <c r="AC45" s="391">
        <v>1.1878381599</v>
      </c>
      <c r="AD45" s="132">
        <v>-0.0170786868</v>
      </c>
      <c r="AE45" s="132">
        <v>-0.0060374418000002</v>
      </c>
      <c r="AF45" s="1030">
        <v>87.098703415</v>
      </c>
      <c r="AG45" s="101"/>
    </row>
    <row r="46" spans="1:35" customHeight="1" ht="15.75" s="2" customFormat="1">
      <c r="A46" s="11"/>
      <c r="B46" s="541" t="s">
        <v>62</v>
      </c>
      <c r="C46" s="379"/>
      <c r="D46" s="124">
        <v>-0.97964067002202</v>
      </c>
      <c r="E46" s="124">
        <v>-3.6722434147655</v>
      </c>
      <c r="F46" s="124">
        <v>-6.3622494643252</v>
      </c>
      <c r="G46" s="124">
        <v>-8.1977562592787</v>
      </c>
      <c r="H46" s="124">
        <v>-9.8398325424</v>
      </c>
      <c r="I46" s="124">
        <v>-9.8643034863</v>
      </c>
      <c r="J46" s="124">
        <v>-9.7023082358</v>
      </c>
      <c r="K46" s="124">
        <v>-10.8429567899</v>
      </c>
      <c r="L46" s="124">
        <v>-13.0439358135</v>
      </c>
      <c r="M46" s="124">
        <v>-19.2304901069</v>
      </c>
      <c r="N46" s="321">
        <f>+W46</f>
        <v>-23.5104092983</v>
      </c>
      <c r="O46" s="50"/>
      <c r="P46" s="320">
        <v>-3.2198189328</v>
      </c>
      <c r="Q46" s="124">
        <v>-7.0050091629</v>
      </c>
      <c r="R46" s="124">
        <v>-10.190511011</v>
      </c>
      <c r="S46" s="321">
        <v>-19.2304901069</v>
      </c>
      <c r="T46" s="1036">
        <v>-5.0406966053</v>
      </c>
      <c r="U46" s="784">
        <v>-9.8857811816</v>
      </c>
      <c r="V46" s="784">
        <v>-14.9519572607</v>
      </c>
      <c r="W46" s="936">
        <v>-23.5104092983</v>
      </c>
      <c r="X46" s="50"/>
      <c r="Y46" s="320">
        <v>-3.2198189328</v>
      </c>
      <c r="Z46" s="124">
        <v>-3.7851902301</v>
      </c>
      <c r="AA46" s="124">
        <v>-3.1855018481</v>
      </c>
      <c r="AB46" s="321">
        <v>-9.0399790959</v>
      </c>
      <c r="AC46" s="1036">
        <v>-5.0406966053</v>
      </c>
      <c r="AD46" s="784">
        <v>-4.8450845763</v>
      </c>
      <c r="AE46" s="784">
        <v>-5.0661760791</v>
      </c>
      <c r="AF46" s="1030">
        <v>-8.5584520376</v>
      </c>
      <c r="AG46" s="101"/>
    </row>
    <row r="47" spans="1:35" customHeight="1" ht="15.75">
      <c r="A47" s="8"/>
      <c r="B47" s="735" t="s">
        <v>63</v>
      </c>
      <c r="C47" s="320"/>
      <c r="D47" s="124">
        <v>-0.43367343235551</v>
      </c>
      <c r="E47" s="124">
        <v>-1.9321946978418</v>
      </c>
      <c r="F47" s="124">
        <v>-4.884270869824</v>
      </c>
      <c r="G47" s="124">
        <v>-6.17730560397</v>
      </c>
      <c r="H47" s="124">
        <v>-7.8290985349</v>
      </c>
      <c r="I47" s="124">
        <v>-6.1182465623</v>
      </c>
      <c r="J47" s="124">
        <v>-5.5491986548</v>
      </c>
      <c r="K47" s="124">
        <v>-7.325013069</v>
      </c>
      <c r="L47" s="124">
        <v>-9.1856406506</v>
      </c>
      <c r="M47" s="124">
        <v>-12.9371084596</v>
      </c>
      <c r="N47" s="321">
        <f>+W47</f>
        <v>-15.3445684575</v>
      </c>
      <c r="O47" s="50"/>
      <c r="P47" s="320">
        <v>-2.4793890092</v>
      </c>
      <c r="Q47" s="124">
        <v>-5.4130093218</v>
      </c>
      <c r="R47" s="124">
        <v>-8.3575883039</v>
      </c>
      <c r="S47" s="321">
        <v>-12.9371084596</v>
      </c>
      <c r="T47" s="391">
        <v>-4.0029251377</v>
      </c>
      <c r="U47" s="132">
        <v>-8.071038132</v>
      </c>
      <c r="V47" s="132">
        <v>-11.3628482128</v>
      </c>
      <c r="W47" s="936">
        <v>-15.3445684575</v>
      </c>
      <c r="X47" s="50"/>
      <c r="Y47" s="320">
        <v>-2.4793890092</v>
      </c>
      <c r="Z47" s="124">
        <v>-2.9336203126</v>
      </c>
      <c r="AA47" s="124">
        <v>-2.9445789821</v>
      </c>
      <c r="AB47" s="321">
        <v>-4.5795201557</v>
      </c>
      <c r="AC47" s="391">
        <v>-4.0029251377</v>
      </c>
      <c r="AD47" s="132">
        <v>-4.0681129943</v>
      </c>
      <c r="AE47" s="132">
        <v>-3.2918100808</v>
      </c>
      <c r="AF47" s="1030">
        <v>-3.9817202447</v>
      </c>
      <c r="AG47" s="101"/>
    </row>
    <row r="48" spans="1:35" customHeight="1" ht="15.75">
      <c r="A48" s="8"/>
      <c r="B48" s="735" t="s">
        <v>64</v>
      </c>
      <c r="C48" s="320"/>
      <c r="D48" s="124">
        <v>-0.22969364138795</v>
      </c>
      <c r="E48" s="124">
        <v>-0.92294434998636</v>
      </c>
      <c r="F48" s="124">
        <v>-1.3589005095626</v>
      </c>
      <c r="G48" s="124">
        <v>-1.2165674707268</v>
      </c>
      <c r="H48" s="124">
        <v>-1.1418290475</v>
      </c>
      <c r="I48" s="124">
        <v>-1.3340367951</v>
      </c>
      <c r="J48" s="124">
        <v>-1.5678478027</v>
      </c>
      <c r="K48" s="124">
        <v>-2.0800561341</v>
      </c>
      <c r="L48" s="124">
        <v>-2.1375275117</v>
      </c>
      <c r="M48" s="124">
        <v>-1.7254048309</v>
      </c>
      <c r="N48" s="321">
        <f>+W48</f>
        <v>-2.6816392712</v>
      </c>
      <c r="O48" s="50"/>
      <c r="P48" s="320">
        <v>-0.5236362948</v>
      </c>
      <c r="Q48" s="124">
        <v>-1.1015961363</v>
      </c>
      <c r="R48" s="124">
        <v>-1.2205190182</v>
      </c>
      <c r="S48" s="321">
        <v>-1.7254048309</v>
      </c>
      <c r="T48" s="391">
        <v>-0.5919434019</v>
      </c>
      <c r="U48" s="132">
        <v>-1.3956622192</v>
      </c>
      <c r="V48" s="132">
        <v>-2.1512447299</v>
      </c>
      <c r="W48" s="936">
        <v>-2.6816392712</v>
      </c>
      <c r="X48" s="50"/>
      <c r="Y48" s="320">
        <v>-0.5236362948</v>
      </c>
      <c r="Z48" s="124">
        <v>-0.5779598415</v>
      </c>
      <c r="AA48" s="124">
        <v>-0.1189228819</v>
      </c>
      <c r="AB48" s="321">
        <v>-0.5048858127</v>
      </c>
      <c r="AC48" s="391">
        <v>-0.5919434019</v>
      </c>
      <c r="AD48" s="132">
        <v>-0.8037188173</v>
      </c>
      <c r="AE48" s="132">
        <v>-0.7555825107</v>
      </c>
      <c r="AF48" s="1030">
        <v>-0.5303945413</v>
      </c>
      <c r="AG48" s="101"/>
    </row>
    <row r="49" spans="1:35" customHeight="1" ht="15.75">
      <c r="A49" s="8"/>
      <c r="B49" s="735" t="s">
        <v>65</v>
      </c>
      <c r="C49" s="320"/>
      <c r="D49" s="124">
        <v>-0.31627359627857</v>
      </c>
      <c r="E49" s="124">
        <v>-0.81710436693735</v>
      </c>
      <c r="F49" s="124">
        <v>-0.11907808493857</v>
      </c>
      <c r="G49" s="124">
        <v>-0.80388318458195</v>
      </c>
      <c r="H49" s="124">
        <v>-0.86890496</v>
      </c>
      <c r="I49" s="124">
        <v>-2.4120201289</v>
      </c>
      <c r="J49" s="124">
        <v>-2.5852617783</v>
      </c>
      <c r="K49" s="124">
        <v>-1.4378875868</v>
      </c>
      <c r="L49" s="124">
        <v>-1.7207676512</v>
      </c>
      <c r="M49" s="124">
        <v>-4.5679768164</v>
      </c>
      <c r="N49" s="321">
        <f>+W49</f>
        <v>-5.4842015696</v>
      </c>
      <c r="O49" s="50"/>
      <c r="P49" s="320">
        <v>-0.2167936288</v>
      </c>
      <c r="Q49" s="124">
        <v>-0.4904037048</v>
      </c>
      <c r="R49" s="124">
        <v>-0.6124036889</v>
      </c>
      <c r="S49" s="321">
        <v>-4.5679768164</v>
      </c>
      <c r="T49" s="391">
        <v>-0.4458280657</v>
      </c>
      <c r="U49" s="132">
        <v>-0.4190808304</v>
      </c>
      <c r="V49" s="132">
        <v>-1.437864318</v>
      </c>
      <c r="W49" s="936">
        <v>-5.4842015696</v>
      </c>
      <c r="X49" s="50"/>
      <c r="Y49" s="320">
        <v>-0.2167936288</v>
      </c>
      <c r="Z49" s="124">
        <v>-0.273610076</v>
      </c>
      <c r="AA49" s="124">
        <v>-0.1219999841</v>
      </c>
      <c r="AB49" s="321">
        <v>-3.9555731275</v>
      </c>
      <c r="AC49" s="391">
        <v>-0.4458280657</v>
      </c>
      <c r="AD49" s="132">
        <v>0.0267472353</v>
      </c>
      <c r="AE49" s="132">
        <v>-1.0187834876</v>
      </c>
      <c r="AF49" s="1030">
        <v>-4.0463372516</v>
      </c>
      <c r="AG49" s="101"/>
    </row>
    <row r="50" spans="1:35" customHeight="1" ht="15.75">
      <c r="A50" s="8"/>
      <c r="B50" s="545"/>
      <c r="C50" s="381"/>
      <c r="D50" s="50"/>
      <c r="E50" s="50"/>
      <c r="F50" s="50"/>
      <c r="G50" s="50"/>
      <c r="H50" s="50"/>
      <c r="I50" s="50"/>
      <c r="J50" s="50"/>
      <c r="K50" s="50"/>
      <c r="L50" s="50"/>
      <c r="M50" s="50"/>
      <c r="N50" s="826"/>
      <c r="O50" s="50"/>
      <c r="P50" s="320"/>
      <c r="Q50" s="50"/>
      <c r="R50" s="50"/>
      <c r="S50" s="382"/>
      <c r="T50" s="390"/>
      <c r="U50" s="140"/>
      <c r="V50" s="140"/>
      <c r="W50" s="935"/>
      <c r="X50" s="50"/>
      <c r="Y50" s="381"/>
      <c r="Z50" s="50"/>
      <c r="AA50" s="50"/>
      <c r="AB50" s="382"/>
      <c r="AC50" s="390"/>
      <c r="AD50" s="140"/>
      <c r="AE50" s="140"/>
      <c r="AF50" s="1029"/>
      <c r="AG50" s="101"/>
    </row>
    <row r="51" spans="1:35" customHeight="1" ht="15.75" s="2" customFormat="1">
      <c r="A51" s="11"/>
      <c r="B51" s="544" t="s">
        <v>31</v>
      </c>
      <c r="C51" s="383"/>
      <c r="D51" s="49">
        <v>1.2290976183007</v>
      </c>
      <c r="E51" s="126">
        <v>-0.44242356186852</v>
      </c>
      <c r="F51" s="49">
        <v>13.10247647007</v>
      </c>
      <c r="G51" s="49">
        <v>16.556440710467</v>
      </c>
      <c r="H51" s="49">
        <v>14.4498828786</v>
      </c>
      <c r="I51" s="49">
        <v>15.2857960408</v>
      </c>
      <c r="J51" s="49">
        <v>12.2987926197</v>
      </c>
      <c r="K51" s="49">
        <v>25.068716948</v>
      </c>
      <c r="L51" s="49">
        <v>56.3042520049</v>
      </c>
      <c r="M51" s="49">
        <v>32.5408216556</v>
      </c>
      <c r="N51" s="380">
        <f>+W51</f>
        <v>138.9332402192</v>
      </c>
      <c r="O51" s="49"/>
      <c r="P51" s="379">
        <v>4.7490971956</v>
      </c>
      <c r="Q51" s="126">
        <v>13.5105306379</v>
      </c>
      <c r="R51" s="126">
        <v>25.2275377189</v>
      </c>
      <c r="S51" s="380">
        <v>32.5408216556</v>
      </c>
      <c r="T51" s="389">
        <v>10.4559290797</v>
      </c>
      <c r="U51" s="139">
        <v>21.6043271947</v>
      </c>
      <c r="V51" s="139">
        <v>40.152252166</v>
      </c>
      <c r="W51" s="934">
        <v>138.9332402192</v>
      </c>
      <c r="X51" s="49"/>
      <c r="Y51" s="379">
        <v>4.7490971956</v>
      </c>
      <c r="Z51" s="126">
        <v>8.7614334423</v>
      </c>
      <c r="AA51" s="126">
        <v>11.717007081</v>
      </c>
      <c r="AB51" s="380">
        <v>7.3132839367</v>
      </c>
      <c r="AC51" s="389">
        <v>10.4559290797</v>
      </c>
      <c r="AD51" s="139">
        <v>11.148398115</v>
      </c>
      <c r="AE51" s="139">
        <v>18.5479249713</v>
      </c>
      <c r="AF51" s="1028">
        <v>98.7809880532</v>
      </c>
      <c r="AG51" s="101"/>
      <c r="AH51" s="789"/>
    </row>
    <row r="52" spans="1:35" customHeight="1" ht="15.75" s="72" customFormat="1">
      <c r="A52" s="58"/>
      <c r="B52" s="546" t="s">
        <v>32</v>
      </c>
      <c r="C52" s="385"/>
      <c r="D52" s="937">
        <v>0.55647046315934</v>
      </c>
      <c r="E52" s="1037" t="s">
        <v>111</v>
      </c>
      <c r="F52" s="937">
        <v>0.67313953015476</v>
      </c>
      <c r="G52" s="937">
        <v>0.66883368225202</v>
      </c>
      <c r="H52" s="937">
        <v>0.59489716648171</v>
      </c>
      <c r="I52" s="937">
        <v>0.60811346578576</v>
      </c>
      <c r="J52" s="937">
        <v>0.57526803354349</v>
      </c>
      <c r="K52" s="937">
        <v>0.72920637351289</v>
      </c>
      <c r="L52" s="937">
        <v>0.89643402724207</v>
      </c>
      <c r="M52" s="937">
        <v>0.65122585485792</v>
      </c>
      <c r="N52" s="1038">
        <f>+W52</f>
        <v>1.8729148092873</v>
      </c>
      <c r="O52" s="937"/>
      <c r="P52" s="1012">
        <v>0.59595271415581</v>
      </c>
      <c r="Q52" s="937">
        <v>0.72481181271983</v>
      </c>
      <c r="R52" s="937">
        <v>0.75059256175419</v>
      </c>
      <c r="S52" s="1039">
        <v>0.65122585485792</v>
      </c>
      <c r="T52" s="1040">
        <v>0.73073480624117</v>
      </c>
      <c r="U52" s="1015">
        <v>0.71255907452616</v>
      </c>
      <c r="V52" s="1015">
        <v>0.74439439647742</v>
      </c>
      <c r="W52" s="876">
        <v>1.8729148092873</v>
      </c>
      <c r="X52" s="937"/>
      <c r="Y52" s="1041">
        <v>0.59595271415581</v>
      </c>
      <c r="Z52" s="937">
        <v>0.82104029865431</v>
      </c>
      <c r="AA52" s="937">
        <v>0.78269349875104</v>
      </c>
      <c r="AB52" s="1039">
        <v>0.44706588253275</v>
      </c>
      <c r="AC52" s="1040">
        <v>0.73073480624117</v>
      </c>
      <c r="AD52" s="1015">
        <v>0.69631525414526</v>
      </c>
      <c r="AE52" s="1015">
        <v>0.78525894238194</v>
      </c>
      <c r="AF52" s="1093">
        <v>4.8803059708446</v>
      </c>
      <c r="AG52" s="101"/>
      <c r="AH52" s="790"/>
    </row>
    <row r="53" spans="1:35" customHeight="1" ht="15.75">
      <c r="A53" s="8"/>
      <c r="B53" s="545"/>
      <c r="C53" s="320"/>
      <c r="D53" s="124"/>
      <c r="E53" s="124"/>
      <c r="F53" s="124"/>
      <c r="G53" s="124"/>
      <c r="H53" s="124"/>
      <c r="I53" s="124"/>
      <c r="J53" s="124"/>
      <c r="K53" s="124"/>
      <c r="L53" s="124"/>
      <c r="M53" s="124"/>
      <c r="N53" s="826"/>
      <c r="O53" s="50"/>
      <c r="P53" s="320"/>
      <c r="Q53" s="124"/>
      <c r="R53" s="124"/>
      <c r="S53" s="321"/>
      <c r="T53" s="391"/>
      <c r="U53" s="132"/>
      <c r="V53" s="132"/>
      <c r="W53" s="1084"/>
      <c r="X53" s="50"/>
      <c r="Y53" s="320"/>
      <c r="Z53" s="124"/>
      <c r="AA53" s="124"/>
      <c r="AB53" s="321"/>
      <c r="AC53" s="391"/>
      <c r="AD53" s="132"/>
      <c r="AE53" s="132"/>
      <c r="AF53" s="1030"/>
      <c r="AG53" s="101"/>
    </row>
    <row r="54" spans="1:35" customHeight="1" ht="15.75">
      <c r="A54" s="8"/>
      <c r="B54" s="545" t="s">
        <v>67</v>
      </c>
      <c r="C54" s="320"/>
      <c r="D54" s="124">
        <v>0</v>
      </c>
      <c r="E54" s="124">
        <v>0</v>
      </c>
      <c r="F54" s="124">
        <v>0</v>
      </c>
      <c r="G54" s="124">
        <v>0</v>
      </c>
      <c r="H54" s="124">
        <v>-0.0253148138</v>
      </c>
      <c r="I54" s="124">
        <v>0</v>
      </c>
      <c r="J54" s="124">
        <v>0</v>
      </c>
      <c r="K54" s="124">
        <v>0</v>
      </c>
      <c r="L54" s="124">
        <v>-0.0070557395</v>
      </c>
      <c r="M54" s="124">
        <v>0.0001008014</v>
      </c>
      <c r="N54" s="826">
        <f>+W54</f>
        <v>-0.0076497892</v>
      </c>
      <c r="O54" s="50"/>
      <c r="P54" s="320">
        <v>0</v>
      </c>
      <c r="Q54" s="124">
        <v>-0.0006757712</v>
      </c>
      <c r="R54" s="124">
        <v>0.0001010888</v>
      </c>
      <c r="S54" s="321">
        <v>0.0001008014</v>
      </c>
      <c r="T54" s="391">
        <v>0</v>
      </c>
      <c r="U54" s="132">
        <v>0</v>
      </c>
      <c r="V54" s="132">
        <v>-0.0077347734</v>
      </c>
      <c r="W54" s="1084">
        <v>-0.0076497892</v>
      </c>
      <c r="X54" s="50"/>
      <c r="Y54" s="320">
        <v>0</v>
      </c>
      <c r="Z54" s="124">
        <v>-0.0006757712</v>
      </c>
      <c r="AA54" s="124">
        <v>0.00077686</v>
      </c>
      <c r="AB54" s="783">
        <v>-2.8740000000001E-7</v>
      </c>
      <c r="AC54" s="391">
        <v>0</v>
      </c>
      <c r="AD54" s="132">
        <v>0</v>
      </c>
      <c r="AE54" s="132">
        <v>-0.0077347734</v>
      </c>
      <c r="AF54" s="1030">
        <v>8.49842E-5</v>
      </c>
      <c r="AG54" s="101"/>
    </row>
    <row r="55" spans="1:35" customHeight="1" ht="15.75">
      <c r="A55" s="8"/>
      <c r="B55" s="545" t="s">
        <v>68</v>
      </c>
      <c r="C55" s="320"/>
      <c r="D55" s="124">
        <v>-0.76497838134425</v>
      </c>
      <c r="E55" s="124">
        <v>-1.3420929233071</v>
      </c>
      <c r="F55" s="124">
        <v>-4.5640900105523</v>
      </c>
      <c r="G55" s="124">
        <v>-6.323495739975</v>
      </c>
      <c r="H55" s="124">
        <v>-6.4168341943</v>
      </c>
      <c r="I55" s="124">
        <v>-5.9372441635</v>
      </c>
      <c r="J55" s="124">
        <v>-5.0989341689</v>
      </c>
      <c r="K55" s="124">
        <v>-8.03528679</v>
      </c>
      <c r="L55" s="124">
        <v>-10.306080501</v>
      </c>
      <c r="M55" s="124">
        <v>-13.538679531</v>
      </c>
      <c r="N55" s="321">
        <f>+W55</f>
        <v>-15.7907528719</v>
      </c>
      <c r="O55" s="50"/>
      <c r="P55" s="320">
        <v>-3.0531033125</v>
      </c>
      <c r="Q55" s="124">
        <v>-6.0744928721</v>
      </c>
      <c r="R55" s="124">
        <v>-8.9293369796</v>
      </c>
      <c r="S55" s="321">
        <v>-13.538679531</v>
      </c>
      <c r="T55" s="391">
        <v>-4.9359481116</v>
      </c>
      <c r="U55" s="132">
        <v>-9.6922541893</v>
      </c>
      <c r="V55" s="132">
        <v>-12.7906138403</v>
      </c>
      <c r="W55" s="936">
        <v>-15.7907528719</v>
      </c>
      <c r="X55" s="50"/>
      <c r="Y55" s="320">
        <v>-3.0531033125</v>
      </c>
      <c r="Z55" s="124">
        <v>-3.0213895596</v>
      </c>
      <c r="AA55" s="124">
        <v>-2.8548441075</v>
      </c>
      <c r="AB55" s="321">
        <v>-4.6093425514</v>
      </c>
      <c r="AC55" s="391">
        <v>-4.9359481116</v>
      </c>
      <c r="AD55" s="132">
        <v>-4.7563060777</v>
      </c>
      <c r="AE55" s="132">
        <v>-3.098359651</v>
      </c>
      <c r="AF55" s="1030">
        <v>-3.0001390316</v>
      </c>
      <c r="AG55" s="101"/>
    </row>
    <row r="56" spans="1:35" customHeight="1" ht="15.75">
      <c r="A56" s="8"/>
      <c r="B56" s="545" t="s">
        <v>69</v>
      </c>
      <c r="C56" s="320"/>
      <c r="D56" s="124">
        <v>0</v>
      </c>
      <c r="E56" s="124">
        <v>0</v>
      </c>
      <c r="F56" s="124">
        <v>0</v>
      </c>
      <c r="G56" s="124">
        <v>0</v>
      </c>
      <c r="H56" s="124">
        <v>0</v>
      </c>
      <c r="I56" s="124">
        <v>0.0296205867</v>
      </c>
      <c r="J56" s="124">
        <v>0.0272730886</v>
      </c>
      <c r="K56" s="124">
        <v>0.0468564456</v>
      </c>
      <c r="L56" s="124">
        <v>0.0582145498</v>
      </c>
      <c r="M56" s="124">
        <v>0.0610697667</v>
      </c>
      <c r="N56" s="321">
        <f>+W56</f>
        <v>0.0876057498</v>
      </c>
      <c r="O56" s="50"/>
      <c r="P56" s="320">
        <v>0.0131536709</v>
      </c>
      <c r="Q56" s="124">
        <v>0.0253432755</v>
      </c>
      <c r="R56" s="124">
        <v>0.0347870772</v>
      </c>
      <c r="S56" s="321">
        <v>0.0610697667</v>
      </c>
      <c r="T56" s="391">
        <v>0.0258930103</v>
      </c>
      <c r="U56" s="132">
        <v>-0.0154393271</v>
      </c>
      <c r="V56" s="132">
        <v>0.0109051605</v>
      </c>
      <c r="W56" s="936">
        <v>0.0876057498</v>
      </c>
      <c r="X56" s="50"/>
      <c r="Y56" s="320">
        <v>0.0131536709</v>
      </c>
      <c r="Z56" s="124">
        <v>0.0121896046</v>
      </c>
      <c r="AA56" s="124">
        <v>0.0094438017</v>
      </c>
      <c r="AB56" s="321">
        <v>0.0262826895</v>
      </c>
      <c r="AC56" s="391">
        <v>0.0258930103</v>
      </c>
      <c r="AD56" s="132">
        <v>-0.0413323374</v>
      </c>
      <c r="AE56" s="132">
        <v>0.0263444876</v>
      </c>
      <c r="AF56" s="1030">
        <v>0.0767005893</v>
      </c>
      <c r="AG56" s="101"/>
    </row>
    <row r="57" spans="1:35" customHeight="1" ht="15.75">
      <c r="A57" s="8"/>
      <c r="B57" s="545"/>
      <c r="C57" s="381"/>
      <c r="D57" s="50"/>
      <c r="E57" s="50"/>
      <c r="F57" s="50"/>
      <c r="G57" s="50"/>
      <c r="H57" s="50"/>
      <c r="I57" s="50"/>
      <c r="J57" s="50"/>
      <c r="K57" s="50"/>
      <c r="L57" s="50"/>
      <c r="M57" s="50"/>
      <c r="N57" s="826"/>
      <c r="O57" s="50"/>
      <c r="P57" s="381"/>
      <c r="Q57" s="50"/>
      <c r="R57" s="50"/>
      <c r="S57" s="382"/>
      <c r="T57" s="390"/>
      <c r="U57" s="140"/>
      <c r="V57" s="140"/>
      <c r="W57" s="935"/>
      <c r="X57" s="50"/>
      <c r="Y57" s="381"/>
      <c r="Z57" s="50"/>
      <c r="AA57" s="50"/>
      <c r="AB57" s="382"/>
      <c r="AC57" s="390"/>
      <c r="AD57" s="140"/>
      <c r="AE57" s="140"/>
      <c r="AF57" s="1029"/>
      <c r="AG57" s="101"/>
    </row>
    <row r="58" spans="1:35" customHeight="1" ht="15.75" s="2" customFormat="1">
      <c r="A58" s="11"/>
      <c r="B58" s="548" t="s">
        <v>33</v>
      </c>
      <c r="C58" s="379"/>
      <c r="D58" s="126">
        <v>0.46411923695649</v>
      </c>
      <c r="E58" s="126">
        <v>-1.7845164851756</v>
      </c>
      <c r="F58" s="126">
        <v>8.5383864595176</v>
      </c>
      <c r="G58" s="126">
        <v>10.232944970492</v>
      </c>
      <c r="H58" s="126">
        <v>8.0077338705</v>
      </c>
      <c r="I58" s="126">
        <v>9.378172464</v>
      </c>
      <c r="J58" s="126">
        <v>7.2271315394</v>
      </c>
      <c r="K58" s="126">
        <v>17.0802866036</v>
      </c>
      <c r="L58" s="126">
        <v>46.0493303142</v>
      </c>
      <c r="M58" s="126">
        <v>19.0633126927</v>
      </c>
      <c r="N58" s="380">
        <f>+W58</f>
        <v>123.2224433079</v>
      </c>
      <c r="O58" s="49"/>
      <c r="P58" s="379">
        <v>1.709147554</v>
      </c>
      <c r="Q58" s="126">
        <v>7.4607052701</v>
      </c>
      <c r="R58" s="126">
        <v>16.3330889053</v>
      </c>
      <c r="S58" s="380">
        <v>19.0633126927</v>
      </c>
      <c r="T58" s="389">
        <v>5.5458739784</v>
      </c>
      <c r="U58" s="139">
        <v>11.8966336783</v>
      </c>
      <c r="V58" s="139">
        <v>27.3648087128</v>
      </c>
      <c r="W58" s="934">
        <v>123.2224433079</v>
      </c>
      <c r="X58" s="49"/>
      <c r="Y58" s="379">
        <v>1.709147554</v>
      </c>
      <c r="Z58" s="126">
        <v>5.7515577161</v>
      </c>
      <c r="AA58" s="126">
        <v>8.8723836352</v>
      </c>
      <c r="AB58" s="380">
        <v>2.7302237874</v>
      </c>
      <c r="AC58" s="389">
        <v>5.5458739784</v>
      </c>
      <c r="AD58" s="139">
        <v>6.3507596999</v>
      </c>
      <c r="AE58" s="139">
        <v>15.4681750345</v>
      </c>
      <c r="AF58" s="1028">
        <v>95.8576345951</v>
      </c>
      <c r="AG58" s="101"/>
    </row>
    <row r="59" spans="1:35" customHeight="1" ht="15.75">
      <c r="A59" s="8"/>
      <c r="B59" s="319"/>
      <c r="C59" s="316"/>
      <c r="D59" s="98"/>
      <c r="E59" s="98"/>
      <c r="F59" s="98"/>
      <c r="G59" s="98"/>
      <c r="H59" s="98"/>
      <c r="I59" s="98"/>
      <c r="J59" s="98"/>
      <c r="K59" s="98"/>
      <c r="L59" s="98"/>
      <c r="M59" s="98"/>
      <c r="N59" s="317"/>
      <c r="O59" s="8"/>
      <c r="P59" s="316"/>
      <c r="Q59" s="98"/>
      <c r="R59" s="98"/>
      <c r="S59" s="317"/>
      <c r="T59" s="316"/>
      <c r="U59" s="98"/>
      <c r="V59" s="98"/>
      <c r="W59" s="317"/>
      <c r="X59" s="8"/>
      <c r="Y59" s="316"/>
      <c r="Z59" s="98"/>
      <c r="AA59" s="98"/>
      <c r="AB59" s="317"/>
      <c r="AC59" s="98"/>
      <c r="AD59" s="98"/>
      <c r="AE59" s="98"/>
      <c r="AF59" s="354"/>
      <c r="AG59" s="101"/>
    </row>
    <row r="60" spans="1:35" customHeight="1" ht="15.75">
      <c r="A60" s="3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5" customHeight="1" ht="15.75">
      <c r="A61" s="33"/>
      <c r="B61" s="8"/>
      <c r="C61" s="8"/>
      <c r="D61" s="8"/>
      <c r="E61" s="8"/>
      <c r="F61" s="8"/>
      <c r="G61" s="8"/>
      <c r="H61" s="8"/>
      <c r="I61" s="8"/>
      <c r="J61" s="8"/>
      <c r="K61" s="8"/>
      <c r="L61" s="8"/>
      <c r="M61" s="8"/>
      <c r="N61" s="8"/>
      <c r="O61" s="8"/>
      <c r="P61" s="8"/>
      <c r="Q61" s="8"/>
      <c r="R61" s="770"/>
      <c r="S61" s="8"/>
      <c r="T61" s="8"/>
      <c r="U61" s="8"/>
      <c r="V61" s="8"/>
      <c r="W61" s="8"/>
      <c r="X61" s="8"/>
      <c r="Y61" s="8"/>
      <c r="Z61" s="8"/>
      <c r="AA61" s="8"/>
      <c r="AB61" s="8"/>
      <c r="AC61" s="8"/>
      <c r="AD61" s="8"/>
      <c r="AE61" s="8"/>
      <c r="AF61" s="8"/>
    </row>
    <row r="62" spans="1:35" customHeight="1" ht="15.75">
      <c r="A62" s="33"/>
      <c r="B62" s="11"/>
      <c r="C62" s="8"/>
      <c r="D62" s="8"/>
      <c r="E62" s="8"/>
      <c r="F62" s="8"/>
      <c r="G62" s="8"/>
      <c r="H62" s="8"/>
      <c r="I62" s="808"/>
      <c r="J62" s="808"/>
      <c r="K62" s="8"/>
      <c r="L62" s="8"/>
      <c r="M62" s="8"/>
      <c r="N62" s="8"/>
      <c r="O62" s="8"/>
      <c r="P62" s="8"/>
      <c r="Q62" s="8"/>
      <c r="R62" s="8"/>
      <c r="S62" s="8"/>
      <c r="T62" s="8"/>
      <c r="U62" s="8"/>
      <c r="V62" s="8"/>
      <c r="W62" s="8"/>
      <c r="X62" s="8"/>
      <c r="Y62" s="8"/>
      <c r="Z62" s="8"/>
      <c r="AA62" s="8"/>
      <c r="AB62" s="8"/>
      <c r="AC62" s="8"/>
      <c r="AD62" s="8"/>
      <c r="AE62" s="8"/>
      <c r="AF62" s="8"/>
    </row>
    <row r="63" spans="1:35" customHeight="1" ht="15.75">
      <c r="A63" s="33"/>
      <c r="B63" s="8"/>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row>
    <row r="64" spans="1:35" customHeight="1" ht="15.75">
      <c r="A64" s="33"/>
      <c r="B64" s="8"/>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row>
    <row r="65" spans="1:35" customHeight="1" ht="15.75">
      <c r="A65" s="33"/>
      <c r="B65" s="8"/>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row>
    <row r="66" spans="1:35">
      <c r="A66" s="33"/>
    </row>
    <row r="67" spans="1:35" customHeight="1" ht="15.75">
      <c r="A67" s="33"/>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5" customHeight="1" ht="15.75">
      <c r="A68" s="33"/>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5" customHeight="1" ht="15.75">
      <c r="A69" s="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5" customHeight="1" ht="15.75">
      <c r="A70" s="33"/>
      <c r="B70" s="1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5" customHeight="1" ht="15.75">
      <c r="A71" s="33"/>
      <c r="B71" s="8"/>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row>
    <row r="72" spans="1:35" customHeight="1" ht="15.75">
      <c r="A72" s="33"/>
      <c r="B72" s="8"/>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row>
    <row r="73" spans="1:35" customHeight="1" ht="15.75">
      <c r="A73" s="33"/>
      <c r="B73" s="8"/>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row>
    <row r="74" spans="1:35" customHeight="1" ht="15.75">
      <c r="A74" s="33"/>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5" customHeight="1" ht="15.75">
      <c r="A75" s="33"/>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5" customHeight="1" ht="15.75">
      <c r="A76" s="33"/>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5" customHeight="1" ht="15.75">
      <c r="A77" s="33"/>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5" customHeight="1" ht="15.75">
      <c r="A78" s="3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5" customHeight="1" ht="15.75">
      <c r="A79" s="33"/>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5" customHeight="1" ht="15.75">
      <c r="A80" s="33"/>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5" customHeight="1" ht="15.75">
      <c r="A81" s="33"/>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5" customHeight="1" ht="15.75">
      <c r="A82" s="33"/>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5" customHeight="1" ht="15.75">
      <c r="A83" s="33"/>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row>
    <row r="85" spans="1: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row>
    <row r="86" spans="1: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row>
    <row r="88" spans="1:3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row>
    <row r="91" spans="1:3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row>
    <row r="92" spans="1:3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row>
    <row r="93" spans="1:3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row>
    <row r="94" spans="1: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row>
    <row r="95" spans="1:3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row>
    <row r="96" spans="1:3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row r="97" spans="1:3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row>
    <row r="98" spans="1:3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row>
    <row r="99" spans="1:3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row>
    <row r="100" spans="1:3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row>
    <row r="101" spans="1:3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row>
    <row r="102" spans="1:3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row>
    <row r="103" spans="1:3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row>
    <row r="104" spans="1:3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row>
    <row r="105" spans="1:3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row>
    <row r="106" spans="1:3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7" spans="1:3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row>
    <row r="108" spans="1:3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row>
    <row r="109" spans="1:3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row>
    <row r="110" spans="1:3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row>
    <row r="111" spans="1:3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row>
    <row r="112" spans="1:3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row>
    <row r="113" spans="1: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row>
    <row r="114" spans="1: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row>
    <row r="115" spans="1:3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row>
    <row r="116" spans="1:3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row>
    <row r="117" spans="1: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row>
    <row r="118" spans="1:3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row>
    <row r="119" spans="1:3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row>
    <row r="120" spans="1:3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row>
    <row r="121" spans="1:3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row>
    <row r="122" spans="1:3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row>
    <row r="123" spans="1:3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row>
    <row r="124" spans="1:3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row>
    <row r="125" spans="1:3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row>
    <row r="126" spans="1:3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row>
    <row r="127" spans="1:3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row>
    <row r="128" spans="1: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row>
    <row r="129" spans="1:3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row>
    <row r="130" spans="1: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row>
    <row r="131" spans="1:3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row>
    <row r="132" spans="1:3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row>
    <row r="133" spans="1: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row>
    <row r="134" spans="1:3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row>
    <row r="135" spans="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row>
    <row r="136" spans="1:3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row>
    <row r="137" spans="1:3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row>
    <row r="138" spans="1:3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row>
    <row r="139" spans="1:3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row>
    <row r="140" spans="1:3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row>
    <row r="141" spans="1:3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row>
    <row r="142" spans="1:3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row>
    <row r="143" spans="1:3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row>
    <row r="144" spans="1:3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row>
    <row r="145" spans="1:3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row>
    <row r="146" spans="1: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row>
    <row r="147" spans="1:3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row>
    <row r="148" spans="1:3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row>
    <row r="149" spans="1:3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row>
    <row r="150" spans="1:3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row>
    <row r="151" spans="1:3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row>
    <row r="152" spans="1:3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BL47"/>
  <sheetViews>
    <sheetView tabSelected="0" workbookViewId="0" zoomScale="70" zoomScaleNormal="40" view="pageBreakPreview" showGridLines="false" showRowColHeaders="1">
      <selection activeCell="BO37" sqref="BO37"/>
    </sheetView>
  </sheetViews>
  <sheetFormatPr defaultRowHeight="14.4" defaultColWidth="9.140625" outlineLevelRow="0" outlineLevelCol="0"/>
  <cols>
    <col min="1" max="1" width="9.140625" style="62"/>
    <col min="2" max="2" width="3" customWidth="true" style="62"/>
    <col min="3" max="3" width="3" customWidth="true" style="62"/>
    <col min="4" max="4" width="3" customWidth="true" style="62"/>
    <col min="5" max="5" width="3" customWidth="true" style="62"/>
    <col min="6" max="6" width="3" customWidth="true" style="62"/>
    <col min="7" max="7" width="3" customWidth="true" style="62"/>
    <col min="8" max="8" width="3" customWidth="true" style="62"/>
    <col min="9" max="9" width="3" customWidth="true" style="62"/>
    <col min="10" max="10" width="3" customWidth="true" style="62"/>
    <col min="11" max="11" width="3" customWidth="true" style="62"/>
    <col min="12" max="12" width="3" customWidth="true" style="62"/>
    <col min="13" max="13" width="3" customWidth="true" style="62"/>
    <col min="14" max="14" width="3" customWidth="true" style="62"/>
    <col min="15" max="15" width="3" customWidth="true" style="62"/>
    <col min="16" max="16" width="3" customWidth="true" style="62"/>
    <col min="17" max="17" width="3" customWidth="true" style="62"/>
    <col min="18" max="18" width="3" customWidth="true" style="62"/>
    <col min="19" max="19" width="3" customWidth="true" style="62"/>
    <col min="20" max="20" width="3" customWidth="true" style="62"/>
    <col min="21" max="21" width="3" customWidth="true" style="62"/>
    <col min="22" max="22" width="3" customWidth="true" style="62"/>
    <col min="23" max="23" width="3" customWidth="true" style="62"/>
    <col min="24" max="24" width="3" customWidth="true" style="62"/>
    <col min="25" max="25" width="3" customWidth="true" style="62"/>
    <col min="26" max="26" width="3" customWidth="true" style="62"/>
    <col min="27" max="27" width="3" customWidth="true" style="62"/>
    <col min="28" max="28" width="3" customWidth="true" style="62"/>
    <col min="29" max="29" width="3" customWidth="true" style="62"/>
    <col min="30" max="30" width="3" customWidth="true" style="62"/>
    <col min="31" max="31" width="3" customWidth="true" style="62"/>
    <col min="32" max="32" width="3" customWidth="true" style="62"/>
    <col min="33" max="33" width="3" customWidth="true" style="62"/>
    <col min="34" max="34" width="3" customWidth="true" style="62"/>
    <col min="35" max="35" width="3" customWidth="true" style="62"/>
    <col min="36" max="36" width="3" customWidth="true" style="62"/>
    <col min="37" max="37" width="3" customWidth="true" style="62"/>
    <col min="38" max="38" width="3" customWidth="true" style="62"/>
    <col min="39" max="39" width="3" customWidth="true" style="62"/>
    <col min="40" max="40" width="3" customWidth="true" style="62"/>
    <col min="41" max="41" width="3" customWidth="true" style="62"/>
    <col min="42" max="42" width="3" customWidth="true" style="62"/>
    <col min="43" max="43" width="3" customWidth="true" style="62"/>
    <col min="44" max="44" width="3" customWidth="true" style="62"/>
    <col min="45" max="45" width="3" customWidth="true" style="62"/>
    <col min="46" max="46" width="3" customWidth="true" style="62"/>
    <col min="47" max="47" width="3" customWidth="true" style="62"/>
    <col min="48" max="48" width="3" customWidth="true" style="62"/>
    <col min="49" max="49" width="3" customWidth="true" style="62"/>
    <col min="50" max="50" width="3" customWidth="true" style="62"/>
    <col min="51" max="51" width="3" customWidth="true" style="62"/>
    <col min="52" max="52" width="3" customWidth="true" style="62"/>
    <col min="53" max="53" width="3" customWidth="true" style="62"/>
    <col min="54" max="54" width="3" customWidth="true" style="62"/>
    <col min="55" max="55" width="3" customWidth="true" style="62"/>
    <col min="56" max="56" width="3" customWidth="true" style="62"/>
    <col min="57" max="57" width="3" customWidth="true" style="62"/>
    <col min="58" max="58" width="3" customWidth="true" style="62"/>
    <col min="59" max="59" width="3" customWidth="true" style="62"/>
    <col min="60" max="60" width="3" customWidth="true" style="62"/>
    <col min="61" max="61" width="3" customWidth="true" style="62"/>
    <col min="62" max="62" width="3" customWidth="true" style="62"/>
    <col min="63" max="63" width="3" customWidth="true" style="62"/>
    <col min="64" max="64" width="9.140625" style="62"/>
  </cols>
  <sheetData>
    <row r="2" spans="1:64" customHeight="1" ht="11.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4" customHeight="1" ht="11.25">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3"/>
      <c r="AR3" s="61"/>
      <c r="AS3" s="61"/>
      <c r="AT3" s="61"/>
      <c r="AU3" s="61"/>
      <c r="AV3" s="61"/>
      <c r="AW3" s="61"/>
      <c r="AX3" s="61"/>
      <c r="AY3" s="61"/>
      <c r="AZ3" s="61"/>
      <c r="BA3" s="61"/>
      <c r="BB3" s="61"/>
      <c r="BC3" s="61"/>
      <c r="BD3" s="61"/>
      <c r="BE3" s="61"/>
      <c r="BF3" s="61"/>
      <c r="BG3" s="61"/>
      <c r="BH3" s="61"/>
      <c r="BI3" s="61"/>
      <c r="BJ3" s="61"/>
    </row>
    <row r="4" spans="1:64" customHeight="1" ht="11.25">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1150"/>
      <c r="AV4" s="1150"/>
      <c r="AW4" s="1150"/>
      <c r="AX4" s="1150"/>
      <c r="AY4" s="1150"/>
      <c r="AZ4" s="1150"/>
      <c r="BA4" s="1150"/>
      <c r="BB4" s="1150"/>
      <c r="BC4" s="1150"/>
      <c r="BD4" s="1150"/>
      <c r="BE4" s="1150"/>
      <c r="BF4" s="61"/>
      <c r="BG4" s="61"/>
      <c r="BH4" s="61"/>
      <c r="BI4" s="61"/>
      <c r="BJ4" s="61"/>
    </row>
    <row r="5" spans="1:64" customHeight="1" ht="11.25">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1150"/>
      <c r="AV5" s="1150"/>
      <c r="AW5" s="1150"/>
      <c r="AX5" s="1150"/>
      <c r="AY5" s="1150"/>
      <c r="AZ5" s="1150"/>
      <c r="BA5" s="1150"/>
      <c r="BB5" s="1150"/>
      <c r="BC5" s="1150"/>
      <c r="BD5" s="1150"/>
      <c r="BE5" s="1150"/>
      <c r="BF5" s="61"/>
      <c r="BG5" s="61"/>
      <c r="BH5" s="61"/>
      <c r="BI5" s="61"/>
      <c r="BJ5" s="61"/>
    </row>
    <row r="6" spans="1:64" customHeight="1" ht="11.25">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1150"/>
      <c r="AV6" s="1150"/>
      <c r="AW6" s="1150"/>
      <c r="AX6" s="1150"/>
      <c r="AY6" s="1150"/>
      <c r="AZ6" s="1150"/>
      <c r="BA6" s="1150"/>
      <c r="BB6" s="1150"/>
      <c r="BC6" s="1150"/>
      <c r="BD6" s="1150"/>
      <c r="BE6" s="1150"/>
      <c r="BF6" s="61"/>
      <c r="BG6" s="61"/>
      <c r="BH6" s="61"/>
      <c r="BI6" s="61"/>
      <c r="BJ6" s="61"/>
    </row>
    <row r="7" spans="1:64" customHeight="1" ht="11.25">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4" customHeight="1" ht="11.25">
      <c r="B8" s="61"/>
      <c r="C8" s="61"/>
      <c r="D8" s="61"/>
      <c r="E8" s="64"/>
      <c r="F8" s="64"/>
      <c r="G8" s="64"/>
      <c r="H8" s="64"/>
      <c r="I8" s="64"/>
      <c r="J8" s="64"/>
      <c r="K8" s="64"/>
      <c r="L8" s="64"/>
      <c r="M8" s="64"/>
      <c r="N8" s="64"/>
      <c r="O8" s="64"/>
      <c r="P8" s="64"/>
      <c r="Q8" s="64"/>
      <c r="R8" s="64"/>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4" customHeight="1" ht="11.25">
      <c r="B9" s="61"/>
      <c r="C9" s="61"/>
      <c r="D9" s="61"/>
      <c r="E9" s="64"/>
      <c r="F9" s="64"/>
      <c r="G9" s="64"/>
      <c r="H9" s="64"/>
      <c r="I9" s="64"/>
      <c r="J9" s="64"/>
      <c r="K9" s="64"/>
      <c r="L9" s="64"/>
      <c r="M9" s="64"/>
      <c r="N9" s="64"/>
      <c r="O9" s="64"/>
      <c r="P9" s="64"/>
      <c r="Q9" s="64"/>
      <c r="R9" s="64"/>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4" customHeight="1" ht="11.25">
      <c r="B10" s="61"/>
      <c r="C10" s="61"/>
      <c r="D10" s="61"/>
      <c r="E10" s="64"/>
      <c r="F10" s="64"/>
      <c r="G10" s="64"/>
      <c r="H10" s="64"/>
      <c r="I10" s="64"/>
      <c r="J10" s="64"/>
      <c r="K10" s="64"/>
      <c r="L10" s="64"/>
      <c r="M10" s="64"/>
      <c r="N10" s="64"/>
      <c r="O10" s="64"/>
      <c r="P10" s="64"/>
      <c r="Q10" s="64"/>
      <c r="R10" s="64"/>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4" customHeight="1" ht="11.25">
      <c r="B11" s="61"/>
      <c r="C11" s="61"/>
      <c r="D11" s="61"/>
      <c r="E11" s="64"/>
      <c r="F11" s="64"/>
      <c r="G11" s="64"/>
      <c r="H11" s="64"/>
      <c r="I11" s="64"/>
      <c r="J11" s="64"/>
      <c r="K11" s="64"/>
      <c r="L11" s="64"/>
      <c r="M11" s="64"/>
      <c r="N11" s="64"/>
      <c r="O11" s="64"/>
      <c r="P11" s="64"/>
      <c r="Q11" s="64"/>
      <c r="R11" s="64"/>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4" customHeight="1" ht="11.25">
      <c r="B12" s="61"/>
      <c r="C12" s="61"/>
      <c r="D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row>
    <row r="13" spans="1:64" customHeight="1" ht="11.25">
      <c r="B13" s="61"/>
      <c r="C13" s="61"/>
      <c r="D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row>
    <row r="14" spans="1:64" customHeight="1" ht="11.25">
      <c r="B14" s="61"/>
      <c r="C14" s="61"/>
      <c r="D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4" customHeight="1" ht="11.25">
      <c r="B15" s="61"/>
      <c r="C15" s="61"/>
      <c r="D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4" customHeight="1" ht="11.25">
      <c r="B16" s="61"/>
      <c r="C16" s="61"/>
      <c r="D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row>
    <row r="17" spans="1:64" customHeight="1" ht="11.25">
      <c r="B17" s="61"/>
      <c r="C17" s="61"/>
      <c r="D17" s="61"/>
      <c r="AK17" s="1151"/>
      <c r="AL17" s="1151"/>
      <c r="AM17" s="1151"/>
      <c r="AN17" s="1151"/>
      <c r="AO17" s="1151"/>
      <c r="AP17" s="1151"/>
      <c r="AQ17" s="1151"/>
      <c r="AR17" s="1151"/>
      <c r="AS17" s="1151"/>
      <c r="AT17" s="1151"/>
      <c r="AU17" s="1151"/>
      <c r="AV17" s="1151"/>
      <c r="AW17" s="1151"/>
      <c r="AX17" s="1151"/>
      <c r="AY17" s="1151"/>
      <c r="AZ17" s="1151"/>
      <c r="BA17" s="1151"/>
      <c r="BB17" s="1151"/>
      <c r="BC17" s="1151"/>
      <c r="BD17" s="1151"/>
      <c r="BE17" s="1151"/>
      <c r="BF17" s="1151"/>
      <c r="BG17" s="1151"/>
      <c r="BH17" s="1151"/>
      <c r="BI17" s="1151"/>
      <c r="BJ17" s="61"/>
    </row>
    <row r="18" spans="1:64" customHeight="1" ht="11.25">
      <c r="B18" s="61"/>
      <c r="C18" s="61"/>
      <c r="D18" s="6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1"/>
      <c r="BE18" s="1151"/>
      <c r="BF18" s="1151"/>
      <c r="BG18" s="1151"/>
      <c r="BH18" s="1151"/>
      <c r="BI18" s="1151"/>
      <c r="BJ18" s="61"/>
    </row>
    <row r="19" spans="1:64" customHeight="1" ht="11.25">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K19" s="1151"/>
      <c r="AL19" s="1151"/>
      <c r="AM19" s="1151"/>
      <c r="AN19" s="1151"/>
      <c r="AO19" s="1151"/>
      <c r="AP19" s="1151"/>
      <c r="AQ19" s="1151"/>
      <c r="AR19" s="1151"/>
      <c r="AS19" s="1151"/>
      <c r="AT19" s="1151"/>
      <c r="AU19" s="1151"/>
      <c r="AV19" s="1151"/>
      <c r="AW19" s="1151"/>
      <c r="AX19" s="1151"/>
      <c r="AY19" s="1151"/>
      <c r="AZ19" s="1151"/>
      <c r="BA19" s="1151"/>
      <c r="BB19" s="1151"/>
      <c r="BC19" s="1151"/>
      <c r="BD19" s="1151"/>
      <c r="BE19" s="1151"/>
      <c r="BF19" s="1151"/>
      <c r="BG19" s="1151"/>
      <c r="BH19" s="1151"/>
      <c r="BI19" s="1151"/>
      <c r="BJ19" s="61"/>
    </row>
    <row r="20" spans="1:64" customHeight="1" ht="11.25">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BC20" s="61"/>
      <c r="BD20" s="61"/>
      <c r="BE20" s="61"/>
      <c r="BF20" s="61"/>
      <c r="BG20" s="61"/>
      <c r="BH20" s="61"/>
      <c r="BI20" s="61"/>
      <c r="BJ20" s="61"/>
    </row>
    <row r="21" spans="1:64" customHeight="1" ht="11.25">
      <c r="B21" s="6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K21" s="1151"/>
      <c r="AL21" s="1151"/>
      <c r="AM21" s="1151"/>
      <c r="AN21" s="1151"/>
      <c r="AO21" s="1151"/>
      <c r="AP21" s="1151"/>
      <c r="AQ21" s="1151"/>
      <c r="AR21" s="1151"/>
      <c r="AS21" s="1151"/>
      <c r="AT21" s="1151"/>
      <c r="AU21" s="1151"/>
      <c r="AV21" s="1151"/>
      <c r="AW21" s="1151"/>
      <c r="AX21" s="1151"/>
      <c r="AY21" s="1151"/>
      <c r="AZ21" s="1151"/>
      <c r="BA21" s="1151"/>
      <c r="BB21" s="1151"/>
      <c r="BC21" s="1151"/>
      <c r="BD21" s="1151"/>
      <c r="BE21" s="1151"/>
      <c r="BF21" s="1151"/>
      <c r="BG21" s="1151"/>
      <c r="BH21" s="1151"/>
      <c r="BI21" s="1151"/>
      <c r="BJ21" s="61"/>
    </row>
    <row r="22" spans="1:64" customHeight="1" ht="11.25">
      <c r="B22" s="6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K22" s="1151"/>
      <c r="AL22" s="1151"/>
      <c r="AM22" s="1151"/>
      <c r="AN22" s="1151"/>
      <c r="AO22" s="1151"/>
      <c r="AP22" s="1151"/>
      <c r="AQ22" s="1151"/>
      <c r="AR22" s="1151"/>
      <c r="AS22" s="1151"/>
      <c r="AT22" s="1151"/>
      <c r="AU22" s="1151"/>
      <c r="AV22" s="1151"/>
      <c r="AW22" s="1151"/>
      <c r="AX22" s="1151"/>
      <c r="AY22" s="1151"/>
      <c r="AZ22" s="1151"/>
      <c r="BA22" s="1151"/>
      <c r="BB22" s="1151"/>
      <c r="BC22" s="1151"/>
      <c r="BD22" s="1151"/>
      <c r="BE22" s="1151"/>
      <c r="BF22" s="1151"/>
      <c r="BG22" s="1151"/>
      <c r="BH22" s="1151"/>
      <c r="BI22" s="1151"/>
      <c r="BJ22" s="61"/>
    </row>
    <row r="23" spans="1:64" customHeight="1" ht="11.25">
      <c r="B23" s="6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K23" s="1151"/>
      <c r="AL23" s="1151"/>
      <c r="AM23" s="1151"/>
      <c r="AN23" s="1151"/>
      <c r="AO23" s="1151"/>
      <c r="AP23" s="1151"/>
      <c r="AQ23" s="1151"/>
      <c r="AR23" s="1151"/>
      <c r="AS23" s="1151"/>
      <c r="AT23" s="1151"/>
      <c r="AU23" s="1151"/>
      <c r="AV23" s="1151"/>
      <c r="AW23" s="1151"/>
      <c r="AX23" s="1151"/>
      <c r="AY23" s="1151"/>
      <c r="AZ23" s="1151"/>
      <c r="BA23" s="1151"/>
      <c r="BB23" s="1151"/>
      <c r="BC23" s="1151"/>
      <c r="BD23" s="1151"/>
      <c r="BE23" s="1151"/>
      <c r="BF23" s="1151"/>
      <c r="BG23" s="1151"/>
      <c r="BH23" s="1151"/>
      <c r="BI23" s="1151"/>
      <c r="BJ23" s="61"/>
    </row>
    <row r="24" spans="1:64" customHeight="1" ht="11.25">
      <c r="A24" s="62" t="s">
        <v>0</v>
      </c>
      <c r="B24" s="6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BJ24" s="61"/>
    </row>
    <row r="25" spans="1:64" customHeight="1" ht="11.25">
      <c r="B25" s="61"/>
      <c r="C25" s="1152" t="s">
        <v>224</v>
      </c>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73"/>
      <c r="AG25" s="173"/>
      <c r="AH25" s="173"/>
      <c r="AI25" s="173"/>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61"/>
    </row>
    <row r="26" spans="1:64" customHeight="1" ht="11.25">
      <c r="B26" s="61"/>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73"/>
      <c r="AG26" s="173"/>
      <c r="AH26" s="173"/>
      <c r="AI26" s="173"/>
      <c r="AK26" s="1151"/>
      <c r="AL26" s="1151"/>
      <c r="AM26" s="1151"/>
      <c r="AN26" s="1151"/>
      <c r="AO26" s="1151"/>
      <c r="AP26" s="1151"/>
      <c r="AQ26" s="1151"/>
      <c r="AR26" s="1151"/>
      <c r="AS26" s="1151"/>
      <c r="AT26" s="1151"/>
      <c r="AU26" s="1151"/>
      <c r="AV26" s="1151"/>
      <c r="AW26" s="1151"/>
      <c r="AX26" s="1151"/>
      <c r="AY26" s="1151"/>
      <c r="AZ26" s="1151"/>
      <c r="BA26" s="1151"/>
      <c r="BB26" s="1151"/>
      <c r="BC26" s="1151"/>
      <c r="BD26" s="1151"/>
      <c r="BE26" s="1151"/>
      <c r="BF26" s="1151"/>
      <c r="BG26" s="1151"/>
      <c r="BH26" s="1151"/>
      <c r="BI26" s="1151"/>
      <c r="BJ26" s="61"/>
    </row>
    <row r="27" spans="1:64" customHeight="1" ht="11.25">
      <c r="B27" s="61"/>
      <c r="C27" s="1152"/>
      <c r="D27" s="1152"/>
      <c r="E27" s="1152"/>
      <c r="F27" s="1152"/>
      <c r="G27" s="1152"/>
      <c r="H27" s="1152"/>
      <c r="I27" s="1152"/>
      <c r="J27" s="1152"/>
      <c r="K27" s="1152"/>
      <c r="L27" s="1152"/>
      <c r="M27" s="1152"/>
      <c r="N27" s="1152"/>
      <c r="O27" s="1152"/>
      <c r="P27" s="1152"/>
      <c r="Q27" s="1152"/>
      <c r="R27" s="1152"/>
      <c r="S27" s="1152"/>
      <c r="T27" s="1152"/>
      <c r="U27" s="1152"/>
      <c r="V27" s="1152"/>
      <c r="W27" s="1152"/>
      <c r="X27" s="1152"/>
      <c r="Y27" s="1152"/>
      <c r="Z27" s="1152"/>
      <c r="AA27" s="1152"/>
      <c r="AB27" s="1152"/>
      <c r="AC27" s="1152"/>
      <c r="AD27" s="1152"/>
      <c r="AE27" s="1152"/>
      <c r="AF27" s="173"/>
      <c r="AG27" s="173"/>
      <c r="AH27" s="173"/>
      <c r="AI27" s="173"/>
      <c r="AK27" s="1151"/>
      <c r="AL27" s="1151"/>
      <c r="AM27" s="1151"/>
      <c r="AN27" s="1151"/>
      <c r="AO27" s="1151"/>
      <c r="AP27" s="1151"/>
      <c r="AQ27" s="1151"/>
      <c r="AR27" s="1151"/>
      <c r="AS27" s="1151"/>
      <c r="AT27" s="1151"/>
      <c r="AU27" s="1151"/>
      <c r="AV27" s="1151"/>
      <c r="AW27" s="1151"/>
      <c r="AX27" s="1151"/>
      <c r="AY27" s="1151"/>
      <c r="AZ27" s="1151"/>
      <c r="BA27" s="1151"/>
      <c r="BB27" s="1151"/>
      <c r="BC27" s="1151"/>
      <c r="BD27" s="1151"/>
      <c r="BE27" s="1151"/>
      <c r="BF27" s="1151"/>
      <c r="BG27" s="1151"/>
      <c r="BH27" s="1151"/>
      <c r="BI27" s="1151"/>
      <c r="BJ27" s="61"/>
    </row>
    <row r="28" spans="1:64" customHeight="1" ht="19.5">
      <c r="B28" s="61"/>
      <c r="C28" s="1152"/>
      <c r="D28" s="1152"/>
      <c r="E28" s="1152"/>
      <c r="F28" s="1152"/>
      <c r="G28" s="1152"/>
      <c r="H28" s="1152"/>
      <c r="I28" s="1152"/>
      <c r="J28" s="1152"/>
      <c r="K28" s="1152"/>
      <c r="L28" s="1152"/>
      <c r="M28" s="1152"/>
      <c r="N28" s="1152"/>
      <c r="O28" s="1152"/>
      <c r="P28" s="1152"/>
      <c r="Q28" s="1152"/>
      <c r="R28" s="1152"/>
      <c r="S28" s="1152"/>
      <c r="T28" s="1152"/>
      <c r="U28" s="1152"/>
      <c r="V28" s="1152"/>
      <c r="W28" s="1152"/>
      <c r="X28" s="1152"/>
      <c r="Y28" s="1152"/>
      <c r="Z28" s="1152"/>
      <c r="AA28" s="1152"/>
      <c r="AB28" s="1152"/>
      <c r="AC28" s="1152"/>
      <c r="AD28" s="1152"/>
      <c r="AE28" s="1152"/>
      <c r="AF28" s="173"/>
      <c r="AG28" s="173"/>
      <c r="AH28" s="173"/>
      <c r="AI28" s="173"/>
      <c r="AJ28" s="64"/>
      <c r="BJ28" s="61"/>
    </row>
    <row r="29" spans="1:64" customHeight="1" ht="11.25">
      <c r="B29" s="6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K29" s="1151"/>
      <c r="AL29" s="1151"/>
      <c r="AM29" s="1151"/>
      <c r="AN29" s="1151"/>
      <c r="AO29" s="1151"/>
      <c r="AP29" s="1151"/>
      <c r="AQ29" s="1151"/>
      <c r="AR29" s="1151"/>
      <c r="AS29" s="1151"/>
      <c r="AT29" s="1151"/>
      <c r="AU29" s="1151"/>
      <c r="AV29" s="1151"/>
      <c r="AW29" s="1151"/>
      <c r="AX29" s="1151"/>
      <c r="AY29" s="1151"/>
      <c r="AZ29" s="1151"/>
      <c r="BA29" s="1151"/>
      <c r="BB29" s="1151"/>
      <c r="BC29" s="1151"/>
      <c r="BD29" s="1151"/>
      <c r="BE29" s="1151"/>
      <c r="BF29" s="1151"/>
      <c r="BG29" s="1151"/>
      <c r="BH29" s="1151"/>
      <c r="BI29" s="1151"/>
      <c r="BJ29" s="61"/>
    </row>
    <row r="30" spans="1:64" customHeight="1" ht="18.75">
      <c r="B30" s="63"/>
      <c r="C30" s="174"/>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K30" s="1151"/>
      <c r="AL30" s="1151"/>
      <c r="AM30" s="1151"/>
      <c r="AN30" s="1151"/>
      <c r="AO30" s="1151"/>
      <c r="AP30" s="1151"/>
      <c r="AQ30" s="1151"/>
      <c r="AR30" s="1151"/>
      <c r="AS30" s="1151"/>
      <c r="AT30" s="1151"/>
      <c r="AU30" s="1151"/>
      <c r="AV30" s="1151"/>
      <c r="AW30" s="1151"/>
      <c r="AX30" s="1151"/>
      <c r="AY30" s="1151"/>
      <c r="AZ30" s="1151"/>
      <c r="BA30" s="1151"/>
      <c r="BB30" s="1151"/>
      <c r="BC30" s="1151"/>
      <c r="BD30" s="1151"/>
      <c r="BE30" s="1151"/>
      <c r="BF30" s="1151"/>
      <c r="BG30" s="1151"/>
      <c r="BH30" s="1151"/>
      <c r="BI30" s="1151"/>
      <c r="BJ30" s="61"/>
    </row>
    <row r="31" spans="1:64" customHeight="1" ht="18.75">
      <c r="B31" s="63"/>
      <c r="C31" s="174"/>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K31" s="1151"/>
      <c r="AL31" s="1151"/>
      <c r="AM31" s="1151"/>
      <c r="AN31" s="1151"/>
      <c r="AO31" s="1151"/>
      <c r="AP31" s="1151"/>
      <c r="AQ31" s="1151"/>
      <c r="AR31" s="1151"/>
      <c r="AS31" s="1151"/>
      <c r="AT31" s="1151"/>
      <c r="AU31" s="1151"/>
      <c r="AV31" s="1151"/>
      <c r="AW31" s="1151"/>
      <c r="AX31" s="1151"/>
      <c r="AY31" s="1151"/>
      <c r="AZ31" s="1151"/>
      <c r="BA31" s="1151"/>
      <c r="BB31" s="1151"/>
      <c r="BC31" s="1151"/>
      <c r="BD31" s="1151"/>
      <c r="BE31" s="1151"/>
      <c r="BF31" s="1151"/>
      <c r="BG31" s="1151"/>
      <c r="BH31" s="1151"/>
      <c r="BI31" s="1151"/>
      <c r="BJ31" s="61"/>
    </row>
    <row r="32" spans="1:64" customHeight="1" ht="18.75">
      <c r="B32" s="63"/>
      <c r="AD32" s="173"/>
      <c r="AE32" s="173"/>
      <c r="AF32" s="173"/>
      <c r="AG32" s="173"/>
      <c r="AH32" s="173"/>
      <c r="AI32" s="173"/>
      <c r="BJ32" s="61"/>
    </row>
    <row r="33" spans="1:64" customHeight="1" ht="18.75">
      <c r="B33" s="61"/>
      <c r="AD33" s="173"/>
      <c r="AE33" s="173"/>
      <c r="AF33" s="173"/>
      <c r="AG33" s="173"/>
      <c r="AH33" s="173"/>
      <c r="AI33" s="173"/>
      <c r="AK33" s="1151"/>
      <c r="AL33" s="1151"/>
      <c r="AM33" s="1151"/>
      <c r="AN33" s="1151"/>
      <c r="AO33" s="1151"/>
      <c r="AP33" s="1151"/>
      <c r="AQ33" s="1151"/>
      <c r="AR33" s="1151"/>
      <c r="AS33" s="1151"/>
      <c r="AT33" s="1151"/>
      <c r="AU33" s="1151"/>
      <c r="AV33" s="1151"/>
      <c r="AW33" s="1151"/>
      <c r="AX33" s="1151"/>
      <c r="AY33" s="1151"/>
      <c r="AZ33" s="1151"/>
      <c r="BA33" s="1151"/>
      <c r="BB33" s="1151"/>
      <c r="BC33" s="1151"/>
      <c r="BD33" s="1151"/>
      <c r="BE33" s="1151"/>
      <c r="BF33" s="1151"/>
      <c r="BG33" s="1151"/>
      <c r="BH33" s="1151"/>
      <c r="BI33" s="1151"/>
      <c r="BJ33" s="61"/>
    </row>
    <row r="34" spans="1:64" customHeight="1" ht="18.75">
      <c r="B34" s="61"/>
      <c r="C34" s="174" t="s">
        <v>225</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K34" s="1151"/>
      <c r="AL34" s="1151"/>
      <c r="AM34" s="1151"/>
      <c r="AN34" s="1151"/>
      <c r="AO34" s="1151"/>
      <c r="AP34" s="1151"/>
      <c r="AQ34" s="1151"/>
      <c r="AR34" s="1151"/>
      <c r="AS34" s="1151"/>
      <c r="AT34" s="1151"/>
      <c r="AU34" s="1151"/>
      <c r="AV34" s="1151"/>
      <c r="AW34" s="1151"/>
      <c r="AX34" s="1151"/>
      <c r="AY34" s="1151"/>
      <c r="AZ34" s="1151"/>
      <c r="BA34" s="1151"/>
      <c r="BB34" s="1151"/>
      <c r="BC34" s="1151"/>
      <c r="BD34" s="1151"/>
      <c r="BE34" s="1151"/>
      <c r="BF34" s="1151"/>
      <c r="BG34" s="1151"/>
      <c r="BH34" s="1151"/>
      <c r="BI34" s="1151"/>
      <c r="BJ34" s="61"/>
    </row>
    <row r="35" spans="1:64" customHeight="1" ht="18.75">
      <c r="B35" s="61"/>
      <c r="C35" s="174"/>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K35" s="1060"/>
      <c r="AL35" s="1060"/>
      <c r="AM35" s="1060"/>
      <c r="AN35" s="1060"/>
      <c r="AO35" s="1060"/>
      <c r="AP35" s="1060"/>
      <c r="AQ35" s="1060"/>
      <c r="AR35" s="1060"/>
      <c r="AS35" s="1060"/>
      <c r="AT35" s="1060"/>
      <c r="AU35" s="1060"/>
      <c r="AV35" s="1060"/>
      <c r="AW35" s="1060"/>
      <c r="AX35" s="1060"/>
      <c r="AY35" s="1060"/>
      <c r="AZ35" s="1060"/>
      <c r="BA35" s="1060"/>
      <c r="BB35" s="1060"/>
      <c r="BC35" s="1060"/>
      <c r="BD35" s="1060"/>
      <c r="BE35" s="1060"/>
      <c r="BF35" s="1060"/>
      <c r="BG35" s="1060"/>
      <c r="BH35" s="1060"/>
      <c r="BI35" s="1060"/>
      <c r="BJ35" s="61"/>
    </row>
    <row r="36" spans="1:64" customHeight="1" ht="18.75">
      <c r="B36" s="61"/>
      <c r="C36" s="175" t="s">
        <v>226</v>
      </c>
      <c r="D36" s="173"/>
      <c r="E36" s="173"/>
      <c r="F36" s="173"/>
      <c r="G36" s="173"/>
      <c r="H36" s="173"/>
      <c r="I36" s="173"/>
      <c r="J36" s="173"/>
      <c r="K36" s="173"/>
      <c r="L36" s="173"/>
      <c r="M36" s="173"/>
      <c r="N36" s="173"/>
      <c r="O36" s="173"/>
      <c r="P36" s="173"/>
      <c r="Q36" s="173"/>
      <c r="R36" s="175"/>
      <c r="S36" s="61"/>
      <c r="V36" s="177"/>
      <c r="AC36" s="173"/>
      <c r="AD36" s="65"/>
      <c r="AE36" s="65"/>
      <c r="AF36" s="65"/>
      <c r="AG36" s="65"/>
      <c r="AH36" s="65"/>
      <c r="AI36" s="65"/>
      <c r="AJ36" s="65"/>
      <c r="BJ36" s="61"/>
    </row>
    <row r="37" spans="1:64" customHeight="1" ht="18.75">
      <c r="B37" s="61"/>
      <c r="C37" s="175" t="s">
        <v>227</v>
      </c>
      <c r="D37" s="173"/>
      <c r="E37" s="173"/>
      <c r="F37" s="173"/>
      <c r="G37" s="173"/>
      <c r="H37" s="173"/>
      <c r="I37" s="173"/>
      <c r="J37" s="173"/>
      <c r="K37" s="173"/>
      <c r="L37" s="173"/>
      <c r="M37" s="173"/>
      <c r="N37" s="173"/>
      <c r="O37" s="173"/>
      <c r="P37" s="173"/>
      <c r="Q37" s="173"/>
      <c r="R37" s="175"/>
      <c r="S37" s="61"/>
      <c r="V37" s="177"/>
      <c r="AC37" s="173"/>
      <c r="AD37" s="65"/>
      <c r="AE37" s="65"/>
      <c r="AF37" s="65"/>
      <c r="AG37" s="65"/>
      <c r="AH37" s="65"/>
      <c r="AI37" s="65"/>
      <c r="AJ37" s="65"/>
      <c r="BJ37" s="61"/>
    </row>
    <row r="38" spans="1:64" customHeight="1" ht="18.75">
      <c r="B38" s="61"/>
      <c r="C38" s="175"/>
      <c r="D38" s="173"/>
      <c r="E38" s="173"/>
      <c r="F38" s="173"/>
      <c r="G38" s="173"/>
      <c r="H38" s="173"/>
      <c r="I38" s="173"/>
      <c r="J38" s="173"/>
      <c r="K38" s="173"/>
      <c r="L38" s="173"/>
      <c r="M38" s="173"/>
      <c r="N38" s="173"/>
      <c r="O38" s="173"/>
      <c r="P38" s="173"/>
      <c r="Q38" s="173"/>
      <c r="R38" s="175"/>
      <c r="S38" s="61"/>
      <c r="V38" s="177"/>
      <c r="AC38" s="173"/>
      <c r="AD38" s="65"/>
      <c r="AE38" s="65"/>
      <c r="AF38" s="65"/>
      <c r="AG38" s="65"/>
      <c r="AH38" s="65"/>
      <c r="AI38" s="65"/>
      <c r="AJ38" s="65"/>
      <c r="BJ38" s="61"/>
    </row>
    <row r="39" spans="1:64" customHeight="1" ht="18.75">
      <c r="B39" s="61"/>
      <c r="C39" s="175" t="s">
        <v>4</v>
      </c>
      <c r="D39" s="173"/>
      <c r="E39" s="173"/>
      <c r="F39" s="173"/>
      <c r="G39" s="1047" t="s">
        <v>5</v>
      </c>
      <c r="H39" s="173"/>
      <c r="I39" s="173"/>
      <c r="J39" s="173"/>
      <c r="K39" s="173"/>
      <c r="L39" s="173"/>
      <c r="M39" s="173"/>
      <c r="N39" s="173"/>
      <c r="O39" s="173"/>
      <c r="P39" s="173"/>
      <c r="R39" s="176"/>
      <c r="S39" s="61"/>
      <c r="V39" s="178"/>
      <c r="AD39" s="66"/>
      <c r="AE39" s="66"/>
      <c r="AF39" s="66"/>
      <c r="AG39" s="66"/>
      <c r="AH39" s="66"/>
      <c r="AI39" s="66"/>
      <c r="AJ39" s="66"/>
      <c r="AK39" s="1151"/>
      <c r="AL39" s="1151"/>
      <c r="AM39" s="1151"/>
      <c r="AN39" s="1151"/>
      <c r="AO39" s="1151"/>
      <c r="AP39" s="1151"/>
      <c r="AQ39" s="1151"/>
      <c r="AR39" s="1151"/>
      <c r="AS39" s="1151"/>
      <c r="AT39" s="1151"/>
      <c r="AU39" s="1151"/>
      <c r="AV39" s="1151"/>
      <c r="AW39" s="1151"/>
      <c r="AX39" s="1151"/>
      <c r="AY39" s="1151"/>
      <c r="AZ39" s="1151"/>
      <c r="BA39" s="1151"/>
      <c r="BB39" s="1151"/>
      <c r="BC39" s="1151"/>
      <c r="BD39" s="1151"/>
      <c r="BE39" s="1151"/>
      <c r="BF39" s="1151"/>
      <c r="BG39" s="1151"/>
      <c r="BH39" s="1151"/>
      <c r="BI39" s="1151"/>
      <c r="BJ39" s="61"/>
    </row>
    <row r="40" spans="1:64" customHeight="1" ht="18.75">
      <c r="B40" s="61"/>
      <c r="C40" s="175" t="s">
        <v>7</v>
      </c>
      <c r="D40" s="63"/>
      <c r="G40" s="1048" t="s">
        <v>8</v>
      </c>
      <c r="R40" s="176"/>
      <c r="S40" s="61"/>
      <c r="V40" s="178"/>
      <c r="AD40" s="66"/>
      <c r="AE40" s="66"/>
      <c r="AF40" s="66"/>
      <c r="AG40" s="66"/>
      <c r="AH40" s="66"/>
      <c r="AI40" s="66"/>
      <c r="AJ40" s="66"/>
      <c r="AK40" s="1151"/>
      <c r="AL40" s="1151"/>
      <c r="AM40" s="1151"/>
      <c r="AN40" s="1151"/>
      <c r="AO40" s="1151"/>
      <c r="AP40" s="1151"/>
      <c r="AQ40" s="1151"/>
      <c r="AR40" s="1151"/>
      <c r="AS40" s="1151"/>
      <c r="AT40" s="1151"/>
      <c r="AU40" s="1151"/>
      <c r="AV40" s="1151"/>
      <c r="AW40" s="1151"/>
      <c r="AX40" s="1151"/>
      <c r="AY40" s="1151"/>
      <c r="AZ40" s="1151"/>
      <c r="BA40" s="1151"/>
      <c r="BB40" s="1151"/>
      <c r="BC40" s="1151"/>
      <c r="BD40" s="1151"/>
      <c r="BE40" s="1151"/>
      <c r="BF40" s="1151"/>
      <c r="BG40" s="1151"/>
      <c r="BH40" s="1151"/>
      <c r="BI40" s="1151"/>
      <c r="BJ40" s="61"/>
    </row>
    <row r="41" spans="1:64" customHeight="1" ht="18.75">
      <c r="B41" s="61"/>
      <c r="C41" s="175" t="s">
        <v>10</v>
      </c>
      <c r="D41" s="61"/>
      <c r="G41" s="177" t="s">
        <v>228</v>
      </c>
      <c r="R41" s="176"/>
      <c r="S41" s="61"/>
      <c r="V41" s="178"/>
      <c r="AD41" s="66"/>
      <c r="AE41" s="66"/>
      <c r="AF41" s="66"/>
      <c r="AG41" s="66"/>
      <c r="AH41" s="66"/>
      <c r="AI41" s="66"/>
      <c r="AJ41" s="66"/>
      <c r="AK41" s="1151"/>
      <c r="AL41" s="1151"/>
      <c r="AM41" s="1151"/>
      <c r="AN41" s="1151"/>
      <c r="AO41" s="1151"/>
      <c r="AP41" s="1151"/>
      <c r="AQ41" s="1151"/>
      <c r="AR41" s="1151"/>
      <c r="AS41" s="1151"/>
      <c r="AT41" s="1151"/>
      <c r="AU41" s="1151"/>
      <c r="AV41" s="1151"/>
      <c r="AW41" s="1151"/>
      <c r="AX41" s="1151"/>
      <c r="AY41" s="1151"/>
      <c r="AZ41" s="1151"/>
      <c r="BA41" s="1151"/>
      <c r="BB41" s="1151"/>
      <c r="BC41" s="1151"/>
      <c r="BD41" s="1151"/>
      <c r="BE41" s="1151"/>
      <c r="BF41" s="1151"/>
      <c r="BG41" s="1151"/>
      <c r="BH41" s="1151"/>
      <c r="BI41" s="1151"/>
      <c r="BJ41" s="61"/>
    </row>
    <row r="42" spans="1:64" customHeight="1" ht="18.75">
      <c r="B42" s="61"/>
      <c r="C42" s="175"/>
      <c r="D42" s="61"/>
      <c r="G42" s="177"/>
      <c r="AD42" s="67"/>
      <c r="AE42" s="67"/>
      <c r="AF42" s="67"/>
      <c r="AG42" s="67"/>
      <c r="AH42" s="67"/>
      <c r="AI42" s="67"/>
      <c r="AJ42" s="67"/>
      <c r="BJ42" s="61"/>
    </row>
    <row r="43" spans="1:64" customHeight="1" ht="18.75">
      <c r="B43" s="61"/>
      <c r="AD43" s="63"/>
      <c r="AE43" s="63"/>
      <c r="AF43" s="63"/>
      <c r="AG43" s="63"/>
      <c r="AH43" s="63"/>
      <c r="AI43" s="63"/>
      <c r="AJ43" s="63"/>
      <c r="AK43" s="1151"/>
      <c r="AL43" s="1151"/>
      <c r="AM43" s="1151"/>
      <c r="AN43" s="1151"/>
      <c r="AO43" s="1151"/>
      <c r="AP43" s="1151"/>
      <c r="AQ43" s="1151"/>
      <c r="AR43" s="1151"/>
      <c r="AS43" s="1151"/>
      <c r="AT43" s="1151"/>
      <c r="AU43" s="1151"/>
      <c r="AV43" s="1151"/>
      <c r="AW43" s="1151"/>
      <c r="AX43" s="1151"/>
      <c r="AY43" s="1151"/>
      <c r="AZ43" s="1151"/>
      <c r="BA43" s="1151"/>
      <c r="BB43" s="1151"/>
      <c r="BC43" s="1151"/>
      <c r="BD43" s="1151"/>
      <c r="BE43" s="1151"/>
      <c r="BF43" s="1151"/>
      <c r="BG43" s="1151"/>
      <c r="BH43" s="1151"/>
      <c r="BI43" s="1151"/>
      <c r="BJ43" s="61"/>
    </row>
    <row r="44" spans="1:64" customHeight="1" ht="18.75">
      <c r="B44" s="61"/>
      <c r="AD44" s="63"/>
      <c r="AE44" s="63"/>
      <c r="AF44" s="63"/>
      <c r="AG44" s="63"/>
      <c r="AH44" s="63"/>
      <c r="AI44" s="63"/>
      <c r="AJ44" s="63"/>
      <c r="AK44" s="1151"/>
      <c r="AL44" s="1151"/>
      <c r="AM44" s="1151"/>
      <c r="AN44" s="1151"/>
      <c r="AO44" s="1151"/>
      <c r="AP44" s="1151"/>
      <c r="AQ44" s="1151"/>
      <c r="AR44" s="1151"/>
      <c r="AS44" s="1151"/>
      <c r="AT44" s="1151"/>
      <c r="AU44" s="1151"/>
      <c r="AV44" s="1151"/>
      <c r="AW44" s="1151"/>
      <c r="AX44" s="1151"/>
      <c r="AY44" s="1151"/>
      <c r="AZ44" s="1151"/>
      <c r="BA44" s="1151"/>
      <c r="BB44" s="1151"/>
      <c r="BC44" s="1151"/>
      <c r="BD44" s="1151"/>
      <c r="BE44" s="1151"/>
      <c r="BF44" s="1151"/>
      <c r="BG44" s="1151"/>
      <c r="BH44" s="1151"/>
      <c r="BI44" s="1151"/>
      <c r="BJ44" s="61"/>
    </row>
    <row r="45" spans="1:64" customHeight="1" ht="18.75">
      <c r="B45" s="61"/>
      <c r="AD45" s="63"/>
      <c r="AE45" s="63"/>
      <c r="AF45" s="63"/>
      <c r="AG45" s="63"/>
      <c r="AH45" s="63"/>
      <c r="AI45" s="63"/>
      <c r="AJ45" s="63"/>
      <c r="AK45" s="1151"/>
      <c r="AL45" s="1151"/>
      <c r="AM45" s="1151"/>
      <c r="AN45" s="1151"/>
      <c r="AO45" s="1151"/>
      <c r="AP45" s="1151"/>
      <c r="AQ45" s="1151"/>
      <c r="AR45" s="1151"/>
      <c r="AS45" s="1151"/>
      <c r="AT45" s="1151"/>
      <c r="AU45" s="1151"/>
      <c r="AV45" s="1151"/>
      <c r="AW45" s="1151"/>
      <c r="AX45" s="1151"/>
      <c r="AY45" s="1151"/>
      <c r="AZ45" s="1151"/>
      <c r="BA45" s="1151"/>
      <c r="BB45" s="1151"/>
      <c r="BC45" s="1151"/>
      <c r="BD45" s="1151"/>
      <c r="BE45" s="1151"/>
      <c r="BF45" s="1151"/>
      <c r="BG45" s="1151"/>
      <c r="BH45" s="1151"/>
      <c r="BI45" s="1151"/>
      <c r="BJ45" s="61"/>
    </row>
    <row r="46" spans="1:64" customHeight="1" ht="11.25">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c r="AD46" s="1153"/>
      <c r="AE46" s="1153"/>
      <c r="AF46" s="1153"/>
      <c r="AG46" s="1153"/>
      <c r="AH46" s="1153"/>
      <c r="AI46" s="1153"/>
      <c r="AJ46" s="1153"/>
      <c r="AK46" s="1153"/>
      <c r="AL46" s="1153"/>
      <c r="AM46" s="1153"/>
      <c r="AN46" s="1153"/>
      <c r="AO46" s="1153"/>
      <c r="AP46" s="1153"/>
      <c r="AQ46" s="1153"/>
      <c r="AR46" s="1153"/>
      <c r="AS46" s="1153"/>
      <c r="AT46" s="1153"/>
      <c r="AU46" s="1153"/>
      <c r="AV46" s="1153"/>
      <c r="AW46" s="1153"/>
      <c r="AX46" s="1153"/>
      <c r="AY46" s="1153"/>
      <c r="AZ46" s="1153"/>
      <c r="BA46" s="1153"/>
      <c r="BB46" s="1153"/>
      <c r="BC46" s="1153"/>
      <c r="BD46" s="1153"/>
      <c r="BE46" s="1153"/>
      <c r="BF46" s="1153"/>
      <c r="BG46" s="1153"/>
      <c r="BH46" s="1153"/>
      <c r="BI46" s="1153"/>
      <c r="BJ46" s="1153"/>
    </row>
    <row r="47" spans="1:64" customHeight="1" ht="11.25">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3"/>
      <c r="X47" s="1153"/>
      <c r="Y47" s="1153"/>
      <c r="Z47" s="1153"/>
      <c r="AA47" s="1153"/>
      <c r="AB47" s="1153"/>
      <c r="AC47" s="1153"/>
      <c r="AD47" s="1153"/>
      <c r="AE47" s="1153"/>
      <c r="AF47" s="1153"/>
      <c r="AG47" s="1153"/>
      <c r="AH47" s="1153"/>
      <c r="AI47" s="1153"/>
      <c r="AJ47" s="1153"/>
      <c r="AK47" s="1153"/>
      <c r="AL47" s="1153"/>
      <c r="AM47" s="1153"/>
      <c r="AN47" s="1153"/>
      <c r="AO47" s="1153"/>
      <c r="AP47" s="1153"/>
      <c r="AQ47" s="1153"/>
      <c r="AR47" s="1153"/>
      <c r="AS47" s="1153"/>
      <c r="AT47" s="1153"/>
      <c r="AU47" s="1153"/>
      <c r="AV47" s="1153"/>
      <c r="AW47" s="1153"/>
      <c r="AX47" s="1153"/>
      <c r="AY47" s="1153"/>
      <c r="AZ47" s="1153"/>
      <c r="BA47" s="1153"/>
      <c r="BB47" s="1153"/>
      <c r="BC47" s="1153"/>
      <c r="BD47" s="1153"/>
      <c r="BE47" s="1153"/>
      <c r="BF47" s="1153"/>
      <c r="BG47" s="1153"/>
      <c r="BH47" s="1153"/>
      <c r="BI47" s="1153"/>
      <c r="BJ47" s="115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6:BJ47"/>
    <mergeCell ref="AU4:BE6"/>
    <mergeCell ref="AK17:BI19"/>
    <mergeCell ref="AK21:BI23"/>
    <mergeCell ref="C25:AE28"/>
    <mergeCell ref="AK25:BI27"/>
    <mergeCell ref="AK29:BI31"/>
    <mergeCell ref="AK33:BI34"/>
    <mergeCell ref="AK39:BI41"/>
    <mergeCell ref="AK43:BI43"/>
    <mergeCell ref="AK44:BI44"/>
    <mergeCell ref="AK45:BI45"/>
  </mergeCells>
  <printOptions gridLines="false" gridLinesSet="true"/>
  <pageMargins left="0.59055118110236" right="0" top="0" bottom="0" header="0" footer="0"/>
  <pageSetup paperSize="9" orientation="landscape" scale="76" fitToHeight="1" fitToWidth="1" pageOrder="downThenOver" r:id="rId1"/>
  <headerFooter differentOddEven="false" differentFirst="false" scaleWithDoc="true" alignWithMargins="true">
    <oddHeader/>
    <oddFooter/>
    <evenHeader/>
    <evenFooter/>
    <firstHeader/>
    <firstFooter/>
  </headerFooter>
  <drawing r:id="rId2"/>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62"/>
  <sheetViews>
    <sheetView tabSelected="0" workbookViewId="0" zoomScale="80" zoomScaleNormal="70" view="pageBreakPreview" showGridLines="false" showRowColHeaders="1">
      <selection activeCell="B50" sqref="B50"/>
    </sheetView>
  </sheetViews>
  <sheetFormatPr defaultRowHeight="14.4"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9.140625" customWidth="true" style="1"/>
    <col min="11" max="11" width="9.140625" customWidth="true" style="1"/>
    <col min="12" max="12" width="9.140625" customWidth="true" style="1"/>
    <col min="13" max="13" width="13.42578125" customWidth="true" style="1"/>
    <col min="14" max="14" width="9.140625" customWidth="true" style="1"/>
  </cols>
  <sheetData>
    <row r="1" spans="1:16" customHeight="1" ht="13.5">
      <c r="A1" s="8"/>
      <c r="B1" s="8"/>
      <c r="C1" s="8"/>
      <c r="D1" s="8"/>
      <c r="E1" s="8"/>
      <c r="F1" s="8"/>
      <c r="G1" s="8"/>
      <c r="H1" s="8"/>
      <c r="I1" s="8"/>
    </row>
    <row r="2" spans="1:16" customHeight="1" ht="15.75">
      <c r="A2" s="8"/>
      <c r="B2" s="618" t="s">
        <v>229</v>
      </c>
      <c r="C2" s="1049"/>
      <c r="D2" s="619"/>
      <c r="E2" s="619"/>
      <c r="F2" s="619"/>
      <c r="G2" s="619"/>
      <c r="H2" s="619"/>
      <c r="I2" s="1097"/>
    </row>
    <row r="3" spans="1:16" customHeight="1" ht="15">
      <c r="A3" s="8"/>
      <c r="B3" s="8"/>
      <c r="C3" s="8"/>
      <c r="D3" s="8"/>
      <c r="E3" s="8"/>
      <c r="F3" s="8"/>
      <c r="G3" s="8"/>
      <c r="H3" s="8"/>
      <c r="I3" s="8"/>
    </row>
    <row r="4" spans="1:16" customHeight="1" ht="15.75">
      <c r="A4" s="8"/>
      <c r="B4" s="622" t="s">
        <v>230</v>
      </c>
      <c r="C4" s="571">
        <v>2013</v>
      </c>
      <c r="D4" s="571">
        <v>2014</v>
      </c>
      <c r="E4" s="571">
        <v>2015</v>
      </c>
      <c r="F4" s="570">
        <v>2016</v>
      </c>
      <c r="G4" s="570">
        <v>2017</v>
      </c>
      <c r="H4" s="570">
        <v>2018</v>
      </c>
      <c r="I4" s="1123">
        <v>2019</v>
      </c>
    </row>
    <row r="5" spans="1:16" customHeight="1" ht="15">
      <c r="A5" s="8"/>
      <c r="B5" s="277"/>
      <c r="C5" s="37"/>
      <c r="D5" s="37"/>
      <c r="E5" s="37"/>
      <c r="F5" s="37"/>
      <c r="G5" s="104"/>
      <c r="H5" s="104"/>
      <c r="I5" s="1099"/>
    </row>
    <row r="6" spans="1:16" customHeight="1" ht="15">
      <c r="A6" s="8"/>
      <c r="B6" s="279" t="s">
        <v>231</v>
      </c>
      <c r="C6" s="104">
        <v>16296</v>
      </c>
      <c r="D6" s="104">
        <v>16993</v>
      </c>
      <c r="E6" s="104">
        <v>18717</v>
      </c>
      <c r="F6" s="104">
        <v>20078</v>
      </c>
      <c r="G6" s="104">
        <v>22051</v>
      </c>
      <c r="H6" s="104">
        <v>19760.949574699</v>
      </c>
      <c r="I6" s="1100">
        <v>19023.911832242</v>
      </c>
    </row>
    <row r="7" spans="1:16" customHeight="1" ht="15">
      <c r="A7" s="8"/>
      <c r="B7" s="279" t="s">
        <v>232</v>
      </c>
      <c r="C7" s="1051">
        <v>0.3</v>
      </c>
      <c r="D7" s="1051">
        <v>0.283</v>
      </c>
      <c r="E7" s="1051">
        <v>2.307</v>
      </c>
      <c r="F7" s="1051">
        <v>2.108</v>
      </c>
      <c r="G7" s="1051">
        <v>1.6</v>
      </c>
      <c r="H7" s="1145" t="s">
        <v>233</v>
      </c>
      <c r="I7" s="1101">
        <v>2.37</v>
      </c>
      <c r="J7" s="1052"/>
    </row>
    <row r="8" spans="1:16" customHeight="1" ht="15">
      <c r="A8" s="8"/>
      <c r="B8" s="279" t="s">
        <v>234</v>
      </c>
      <c r="C8" s="1051">
        <v>24.4</v>
      </c>
      <c r="D8" s="1051">
        <v>29.887</v>
      </c>
      <c r="E8" s="1051">
        <v>25.765</v>
      </c>
      <c r="F8" s="1051">
        <v>8.655</v>
      </c>
      <c r="G8" s="1051">
        <v>8</v>
      </c>
      <c r="H8" s="1146" t="s">
        <v>235</v>
      </c>
      <c r="I8" s="1147" t="s">
        <v>235</v>
      </c>
    </row>
    <row r="9" spans="1:16" customHeight="1" ht="15">
      <c r="A9" s="8"/>
      <c r="B9" s="279" t="s">
        <v>236</v>
      </c>
      <c r="C9" s="1051">
        <v>6.925</v>
      </c>
      <c r="D9" s="1051">
        <v>7.189</v>
      </c>
      <c r="E9" s="1051">
        <v>5.168</v>
      </c>
      <c r="F9" s="1051">
        <v>5.47</v>
      </c>
      <c r="G9" s="1051">
        <v>6.124</v>
      </c>
      <c r="H9" s="1051">
        <v>4.9753425913326</v>
      </c>
      <c r="I9" s="1101">
        <v>5.55</v>
      </c>
    </row>
    <row r="10" spans="1:16" customHeight="1" ht="15">
      <c r="A10" s="8"/>
      <c r="B10" s="1061"/>
      <c r="C10" s="20"/>
      <c r="D10" s="20"/>
      <c r="E10" s="20"/>
      <c r="F10" s="20"/>
      <c r="G10" s="104"/>
      <c r="H10" s="104"/>
      <c r="I10" s="1100"/>
    </row>
    <row r="11" spans="1:16" customHeight="1" ht="15.75">
      <c r="A11" s="8"/>
      <c r="B11" s="622" t="s">
        <v>237</v>
      </c>
      <c r="C11" s="571">
        <v>2013</v>
      </c>
      <c r="D11" s="571">
        <v>2014</v>
      </c>
      <c r="E11" s="571">
        <v>2015</v>
      </c>
      <c r="F11" s="570">
        <v>2016</v>
      </c>
      <c r="G11" s="570">
        <v>2017</v>
      </c>
      <c r="H11" s="570">
        <v>2018</v>
      </c>
      <c r="I11" s="1123">
        <v>2019</v>
      </c>
    </row>
    <row r="12" spans="1:16" customHeight="1" ht="15">
      <c r="A12" s="8"/>
      <c r="B12" s="1061"/>
      <c r="C12" s="104"/>
      <c r="D12" s="104"/>
      <c r="E12" s="104"/>
      <c r="F12" s="104"/>
      <c r="G12" s="104"/>
      <c r="H12" s="104"/>
      <c r="I12" s="1100"/>
    </row>
    <row r="13" spans="1:16" customHeight="1" ht="15">
      <c r="A13" s="8"/>
      <c r="B13" s="1061" t="s">
        <v>238</v>
      </c>
      <c r="C13" s="104">
        <v>910</v>
      </c>
      <c r="D13" s="104">
        <v>1092</v>
      </c>
      <c r="E13" s="104">
        <v>1556</v>
      </c>
      <c r="F13" s="104">
        <v>1195</v>
      </c>
      <c r="G13" s="104">
        <v>1536</v>
      </c>
      <c r="H13" s="104">
        <v>1501.9545</v>
      </c>
      <c r="I13" s="1100">
        <v>1391</v>
      </c>
    </row>
    <row r="14" spans="1:16" customHeight="1" ht="15">
      <c r="A14" s="8"/>
      <c r="B14" s="1061" t="s">
        <v>239</v>
      </c>
      <c r="C14" s="1050">
        <v>47.4</v>
      </c>
      <c r="D14" s="1050">
        <v>55.2</v>
      </c>
      <c r="E14" s="1050">
        <v>72.8</v>
      </c>
      <c r="F14" s="1050">
        <v>50.1</v>
      </c>
      <c r="G14" s="1050">
        <v>58</v>
      </c>
      <c r="H14" s="1050">
        <v>53.653752743099</v>
      </c>
      <c r="I14" s="1102">
        <v>46.7</v>
      </c>
      <c r="M14" s="1053"/>
    </row>
    <row r="15" spans="1:16" customHeight="1" ht="15">
      <c r="A15" s="8"/>
      <c r="B15" s="625" t="s">
        <v>240</v>
      </c>
      <c r="C15" s="241">
        <v>575.61</v>
      </c>
      <c r="D15" s="104">
        <v>518</v>
      </c>
      <c r="E15" s="104">
        <v>700</v>
      </c>
      <c r="F15" s="241">
        <v>647.45</v>
      </c>
      <c r="G15" s="104">
        <v>836</v>
      </c>
      <c r="H15" s="104">
        <v>617.5255</v>
      </c>
      <c r="I15" s="1100">
        <v>571</v>
      </c>
    </row>
    <row r="16" spans="1:16" customHeight="1" ht="15">
      <c r="A16" s="8"/>
      <c r="B16" s="625" t="s">
        <v>241</v>
      </c>
      <c r="C16" s="1050">
        <v>30</v>
      </c>
      <c r="D16" s="1050">
        <v>26.2</v>
      </c>
      <c r="E16" s="1050">
        <v>32.7</v>
      </c>
      <c r="F16" s="1050">
        <v>27.1</v>
      </c>
      <c r="G16" s="1050">
        <v>31.6</v>
      </c>
      <c r="H16" s="1050">
        <v>22.059629961866</v>
      </c>
      <c r="I16" s="1102">
        <v>19.2</v>
      </c>
    </row>
    <row r="17" spans="1:16" customHeight="1" ht="15">
      <c r="A17" s="8"/>
      <c r="B17" s="625" t="s">
        <v>242</v>
      </c>
      <c r="C17" s="14">
        <v>0.954</v>
      </c>
      <c r="D17" s="14">
        <v>0.959</v>
      </c>
      <c r="E17" s="14">
        <v>0.73</v>
      </c>
      <c r="F17" s="14">
        <v>0.87</v>
      </c>
      <c r="G17" s="14">
        <v>0.88</v>
      </c>
      <c r="H17" s="14">
        <v>0.92782176606472</v>
      </c>
      <c r="I17" s="1103">
        <v>0.92</v>
      </c>
    </row>
    <row r="18" spans="1:16" customHeight="1" ht="15">
      <c r="A18" s="8"/>
      <c r="B18" s="625" t="s">
        <v>243</v>
      </c>
      <c r="C18" s="241">
        <v>333.95</v>
      </c>
      <c r="D18" s="104">
        <v>574</v>
      </c>
      <c r="E18" s="104">
        <v>856</v>
      </c>
      <c r="F18" s="241">
        <v>547.45</v>
      </c>
      <c r="G18" s="104">
        <v>700</v>
      </c>
      <c r="H18" s="104">
        <v>884.429</v>
      </c>
      <c r="I18" s="1100">
        <v>820</v>
      </c>
    </row>
    <row r="19" spans="1:16" customHeight="1" ht="15">
      <c r="A19" s="8"/>
      <c r="B19" s="625"/>
      <c r="C19" s="104"/>
      <c r="D19" s="104"/>
      <c r="E19" s="104"/>
      <c r="F19" s="104"/>
      <c r="G19" s="104"/>
      <c r="H19" s="104"/>
      <c r="I19" s="1100"/>
    </row>
    <row r="20" spans="1:16" customHeight="1" ht="16.5">
      <c r="A20" s="8"/>
      <c r="B20" s="424" t="s">
        <v>244</v>
      </c>
      <c r="C20" s="571">
        <v>2013</v>
      </c>
      <c r="D20" s="571">
        <v>2014</v>
      </c>
      <c r="E20" s="571">
        <v>2015</v>
      </c>
      <c r="F20" s="570">
        <v>2016</v>
      </c>
      <c r="G20" s="570">
        <v>2017</v>
      </c>
      <c r="H20" s="570">
        <v>2018</v>
      </c>
      <c r="I20" s="1123">
        <v>2019</v>
      </c>
    </row>
    <row r="21" spans="1:16" customHeight="1" ht="15">
      <c r="A21" s="8"/>
      <c r="B21" s="633"/>
      <c r="C21" s="635"/>
      <c r="D21" s="635"/>
      <c r="E21" s="635"/>
      <c r="F21" s="635"/>
      <c r="G21" s="104"/>
      <c r="H21" s="104"/>
      <c r="I21" s="1100"/>
    </row>
    <row r="22" spans="1:16" customHeight="1" ht="15">
      <c r="A22" s="8"/>
      <c r="B22" s="1062" t="s">
        <v>245</v>
      </c>
      <c r="C22" s="104">
        <v>54400</v>
      </c>
      <c r="D22" s="104">
        <v>65611</v>
      </c>
      <c r="E22" s="104">
        <v>70268</v>
      </c>
      <c r="F22" s="104">
        <v>71199</v>
      </c>
      <c r="G22" s="104">
        <v>69439</v>
      </c>
      <c r="H22" s="104">
        <v>79417.1598</v>
      </c>
      <c r="I22" s="1100">
        <v>79560</v>
      </c>
    </row>
    <row r="23" spans="1:16" customHeight="1" ht="15">
      <c r="A23" s="8"/>
      <c r="B23" s="1062" t="s">
        <v>246</v>
      </c>
      <c r="C23" s="111" t="s">
        <v>247</v>
      </c>
      <c r="D23" s="111" t="s">
        <v>247</v>
      </c>
      <c r="E23" s="102">
        <v>996</v>
      </c>
      <c r="F23" s="102">
        <v>1009</v>
      </c>
      <c r="G23" s="102">
        <v>999</v>
      </c>
      <c r="H23" s="102">
        <v>846.67855632775</v>
      </c>
      <c r="I23" s="1104">
        <v>844</v>
      </c>
    </row>
    <row r="24" spans="1:16" customHeight="1" ht="15">
      <c r="A24" s="8"/>
      <c r="B24" s="637"/>
      <c r="C24" s="104"/>
      <c r="D24" s="104"/>
      <c r="E24" s="104"/>
      <c r="F24" s="104"/>
      <c r="G24" s="104"/>
      <c r="H24" s="104"/>
      <c r="I24" s="1100"/>
    </row>
    <row r="25" spans="1:16" customHeight="1" ht="15.75">
      <c r="A25" s="8"/>
      <c r="B25" s="424" t="s">
        <v>248</v>
      </c>
      <c r="C25" s="571">
        <v>2013</v>
      </c>
      <c r="D25" s="571">
        <v>2014</v>
      </c>
      <c r="E25" s="571">
        <v>2015</v>
      </c>
      <c r="F25" s="570">
        <v>2016</v>
      </c>
      <c r="G25" s="570">
        <v>2017</v>
      </c>
      <c r="H25" s="570">
        <v>2018</v>
      </c>
      <c r="I25" s="1123">
        <v>2019</v>
      </c>
    </row>
    <row r="26" spans="1:16" customHeight="1" ht="15">
      <c r="A26" s="8"/>
      <c r="B26" s="633"/>
      <c r="C26" s="635"/>
      <c r="D26" s="635"/>
      <c r="E26" s="635"/>
      <c r="F26" s="635"/>
      <c r="G26" s="104"/>
      <c r="H26" s="104"/>
      <c r="I26" s="1100"/>
    </row>
    <row r="27" spans="1:16" customHeight="1" ht="15">
      <c r="A27" s="8"/>
      <c r="B27" s="636" t="s">
        <v>249</v>
      </c>
      <c r="C27" s="104">
        <v>8</v>
      </c>
      <c r="D27" s="104">
        <v>6</v>
      </c>
      <c r="E27" s="104">
        <v>1</v>
      </c>
      <c r="F27" s="104">
        <v>3</v>
      </c>
      <c r="G27" s="104">
        <v>3</v>
      </c>
      <c r="H27" s="104">
        <v>5</v>
      </c>
      <c r="I27" s="1110">
        <v>0</v>
      </c>
    </row>
    <row r="28" spans="1:16" customHeight="1" ht="15">
      <c r="A28" s="8"/>
      <c r="B28" s="488" t="s">
        <v>250</v>
      </c>
      <c r="C28" s="104">
        <v>25</v>
      </c>
      <c r="D28" s="104">
        <v>30</v>
      </c>
      <c r="E28" s="104">
        <v>46</v>
      </c>
      <c r="F28" s="104">
        <v>52</v>
      </c>
      <c r="G28" s="104">
        <v>65</v>
      </c>
      <c r="H28" s="104">
        <v>88</v>
      </c>
      <c r="I28" s="1100">
        <v>112</v>
      </c>
    </row>
    <row r="29" spans="1:16" customHeight="1" ht="15">
      <c r="A29" s="8"/>
      <c r="B29" s="488"/>
      <c r="C29" s="104"/>
      <c r="D29" s="104"/>
      <c r="E29" s="104"/>
      <c r="F29" s="104"/>
      <c r="G29" s="104"/>
      <c r="H29" s="104"/>
      <c r="I29" s="1100"/>
    </row>
    <row r="30" spans="1:16" customHeight="1" ht="15">
      <c r="A30" s="8"/>
      <c r="B30" s="622" t="s">
        <v>251</v>
      </c>
      <c r="C30" s="571">
        <v>2013</v>
      </c>
      <c r="D30" s="571">
        <v>2014</v>
      </c>
      <c r="E30" s="571">
        <v>2015</v>
      </c>
      <c r="F30" s="570">
        <v>2016</v>
      </c>
      <c r="G30" s="570">
        <v>2017</v>
      </c>
      <c r="H30" s="570">
        <v>2018</v>
      </c>
      <c r="I30" s="1123">
        <v>2019</v>
      </c>
    </row>
    <row r="31" spans="1:16" customHeight="1" ht="15">
      <c r="A31" s="8"/>
      <c r="B31" s="637"/>
      <c r="C31" s="104"/>
      <c r="D31" s="104"/>
      <c r="E31" s="104"/>
      <c r="F31" s="104"/>
      <c r="G31" s="104"/>
      <c r="H31" s="104"/>
      <c r="I31" s="1100"/>
    </row>
    <row r="32" spans="1:16" customHeight="1" ht="15">
      <c r="A32" s="8"/>
      <c r="B32" s="1063" t="s">
        <v>252</v>
      </c>
      <c r="C32" s="1054" t="s">
        <v>247</v>
      </c>
      <c r="D32" s="58">
        <v>0.17073666666667</v>
      </c>
      <c r="E32" s="58">
        <v>0.16496145833333</v>
      </c>
      <c r="F32" s="1055">
        <v>0.19706676279494</v>
      </c>
      <c r="G32" s="1055">
        <v>0.19719762423912</v>
      </c>
      <c r="H32" s="1055">
        <v>0.189</v>
      </c>
      <c r="I32" s="1105">
        <v>0.162</v>
      </c>
    </row>
    <row r="33" spans="1:16" customHeight="1" ht="15">
      <c r="A33" s="8"/>
      <c r="B33" s="487"/>
      <c r="C33" s="104"/>
      <c r="D33" s="104"/>
      <c r="E33" s="104"/>
      <c r="F33" s="104"/>
      <c r="G33" s="104"/>
      <c r="H33" s="104"/>
      <c r="I33" s="1100"/>
    </row>
    <row r="34" spans="1:16" customHeight="1" ht="15">
      <c r="A34" s="8"/>
      <c r="B34" s="424" t="s">
        <v>253</v>
      </c>
      <c r="C34" s="571">
        <v>2013</v>
      </c>
      <c r="D34" s="571">
        <v>2014</v>
      </c>
      <c r="E34" s="571">
        <v>2015</v>
      </c>
      <c r="F34" s="570">
        <v>2016</v>
      </c>
      <c r="G34" s="570">
        <v>2017</v>
      </c>
      <c r="H34" s="570">
        <v>2018</v>
      </c>
      <c r="I34" s="1123">
        <v>2019</v>
      </c>
      <c r="P34" s="1056"/>
    </row>
    <row r="35" spans="1:16" customHeight="1" ht="15">
      <c r="A35" s="8"/>
      <c r="B35" s="633"/>
      <c r="C35" s="104"/>
      <c r="D35" s="104"/>
      <c r="E35" s="104"/>
      <c r="F35" s="104"/>
      <c r="G35" s="104"/>
      <c r="H35" s="104"/>
      <c r="I35" s="1100"/>
      <c r="P35" s="1056"/>
    </row>
    <row r="36" spans="1:16" customHeight="1" ht="15">
      <c r="A36" s="8"/>
      <c r="B36" s="1064" t="s">
        <v>254</v>
      </c>
      <c r="C36" s="1050">
        <v>2.81</v>
      </c>
      <c r="D36" s="1050">
        <v>3.7</v>
      </c>
      <c r="E36" s="1050">
        <v>8.2</v>
      </c>
      <c r="F36" s="1050">
        <v>5.7</v>
      </c>
      <c r="G36" s="1050">
        <v>5.6</v>
      </c>
      <c r="H36" s="1050">
        <v>4.6092472582485</v>
      </c>
      <c r="I36" s="1106">
        <v>6.3</v>
      </c>
    </row>
    <row r="37" spans="1:16" customHeight="1" ht="15">
      <c r="A37" s="8"/>
      <c r="B37" s="636" t="s">
        <v>255</v>
      </c>
      <c r="C37" s="1050">
        <v>2.17</v>
      </c>
      <c r="D37" s="1050">
        <v>7.3</v>
      </c>
      <c r="E37" s="1050">
        <v>3.3</v>
      </c>
      <c r="F37" s="1050">
        <v>3.3</v>
      </c>
      <c r="G37" s="1050">
        <v>9.1</v>
      </c>
      <c r="H37" s="1050">
        <v>18.204544341501</v>
      </c>
      <c r="I37" s="1106">
        <v>18.3</v>
      </c>
    </row>
    <row r="38" spans="1:16" customHeight="1" ht="15">
      <c r="A38" s="8"/>
      <c r="B38" s="488"/>
      <c r="C38" s="104"/>
      <c r="D38" s="104"/>
      <c r="E38" s="104"/>
      <c r="F38" s="104"/>
      <c r="G38" s="104"/>
      <c r="H38" s="104"/>
      <c r="I38" s="1100"/>
    </row>
    <row r="39" spans="1:16" customHeight="1" ht="15.75">
      <c r="A39" s="8"/>
      <c r="B39" s="424" t="s">
        <v>256</v>
      </c>
      <c r="C39" s="571">
        <v>2013</v>
      </c>
      <c r="D39" s="571">
        <v>2014</v>
      </c>
      <c r="E39" s="571">
        <v>2015</v>
      </c>
      <c r="F39" s="570">
        <v>2016</v>
      </c>
      <c r="G39" s="570">
        <v>2017</v>
      </c>
      <c r="H39" s="570">
        <v>2018</v>
      </c>
      <c r="I39" s="1123">
        <v>2019</v>
      </c>
    </row>
    <row r="40" spans="1:16" customHeight="1" ht="15">
      <c r="A40" s="8"/>
      <c r="B40" s="633"/>
      <c r="C40" s="635"/>
      <c r="D40" s="635"/>
      <c r="E40" s="635"/>
      <c r="F40" s="635"/>
      <c r="G40" s="104"/>
      <c r="H40" s="104"/>
      <c r="I40" s="1100"/>
    </row>
    <row r="41" spans="1:16" customHeight="1" ht="15">
      <c r="A41" s="8"/>
      <c r="B41" s="1065" t="s">
        <v>257</v>
      </c>
      <c r="C41" s="729">
        <v>0.47</v>
      </c>
      <c r="D41" s="729">
        <v>0.88</v>
      </c>
      <c r="E41" s="729">
        <v>0.92</v>
      </c>
      <c r="F41" s="729">
        <v>0.89</v>
      </c>
      <c r="G41" s="729">
        <v>0.91</v>
      </c>
      <c r="H41" s="729">
        <v>0.99400381575361</v>
      </c>
      <c r="I41" s="1107">
        <v>1</v>
      </c>
    </row>
    <row r="42" spans="1:16" customHeight="1" ht="15">
      <c r="A42" s="8"/>
      <c r="B42" s="1066"/>
      <c r="C42" s="14"/>
      <c r="D42" s="14"/>
      <c r="E42" s="14"/>
      <c r="F42" s="14"/>
      <c r="G42" s="14"/>
      <c r="H42" s="14"/>
      <c r="I42" s="14"/>
    </row>
    <row r="43" spans="1:16" customHeight="1" ht="15">
      <c r="A43" s="8"/>
      <c r="B43" s="1155" t="s">
        <v>258</v>
      </c>
      <c r="C43" s="1156"/>
      <c r="D43" s="1156"/>
      <c r="E43" s="1156"/>
      <c r="F43" s="1156"/>
      <c r="G43" s="1156"/>
      <c r="H43" s="1156"/>
      <c r="I43" s="14"/>
    </row>
    <row r="44" spans="1:16" customHeight="1" ht="30">
      <c r="A44" s="33"/>
      <c r="B44" s="1155" t="s">
        <v>259</v>
      </c>
      <c r="C44" s="1156"/>
      <c r="D44" s="1156"/>
      <c r="E44" s="1156"/>
      <c r="F44" s="1156"/>
      <c r="G44" s="1156"/>
      <c r="H44" s="1156"/>
    </row>
    <row r="45" spans="1:16" customHeight="1" ht="13.5">
      <c r="A45" s="33"/>
      <c r="B45" s="1155" t="s">
        <v>260</v>
      </c>
      <c r="C45" s="1156"/>
      <c r="D45" s="1156"/>
      <c r="E45" s="1156"/>
      <c r="F45" s="1156"/>
      <c r="G45" s="1156"/>
      <c r="H45" s="1156"/>
      <c r="I45" s="33"/>
    </row>
    <row r="46" spans="1:16" customHeight="1" ht="13.5">
      <c r="A46" s="33"/>
      <c r="B46" s="1155" t="s">
        <v>261</v>
      </c>
      <c r="C46" s="1156"/>
      <c r="D46" s="1156"/>
      <c r="E46" s="1156"/>
      <c r="F46" s="1156"/>
      <c r="G46" s="1156"/>
      <c r="H46" s="1156"/>
      <c r="I46" s="33"/>
    </row>
    <row r="47" spans="1:16" customHeight="1" ht="13.5">
      <c r="A47" s="33"/>
      <c r="B47" s="1156" t="s">
        <v>262</v>
      </c>
      <c r="C47" s="1156"/>
      <c r="D47" s="1156"/>
      <c r="E47" s="1156"/>
      <c r="F47" s="1156"/>
      <c r="G47" s="1156"/>
      <c r="H47" s="1156"/>
      <c r="I47" s="33"/>
    </row>
    <row r="48" spans="1:16" customHeight="1" ht="13.5">
      <c r="A48" s="33"/>
      <c r="B48" s="33"/>
      <c r="C48" s="33"/>
      <c r="D48" s="33"/>
      <c r="E48" s="33"/>
      <c r="F48" s="33"/>
      <c r="G48" s="33"/>
      <c r="H48" s="33"/>
      <c r="I48" s="33"/>
    </row>
    <row r="49" spans="1:16" customHeight="1" ht="13.5">
      <c r="B49" s="33"/>
      <c r="C49" s="33"/>
      <c r="D49" s="33"/>
      <c r="E49" s="33"/>
      <c r="F49" s="33"/>
      <c r="G49" s="33"/>
      <c r="H49" s="33"/>
      <c r="I49" s="33"/>
    </row>
    <row r="50" spans="1:16" customHeight="1" ht="13.5"/>
    <row r="51" spans="1:16" customHeight="1" ht="13.5"/>
    <row r="52" spans="1:16" customHeight="1" ht="13.5"/>
    <row r="53" spans="1:16" customHeight="1" ht="13.5"/>
    <row r="54" spans="1:16" customHeight="1" ht="13.5"/>
    <row r="55" spans="1:16" customHeight="1" ht="13.5"/>
    <row r="56" spans="1:16" customHeight="1" ht="13.5"/>
    <row r="57" spans="1:16" customHeight="1" ht="13.5"/>
    <row r="58" spans="1:16" customHeight="1" ht="13.5"/>
    <row r="59" spans="1:16" customHeight="1" ht="13.5"/>
    <row r="60" spans="1:16" customHeight="1" ht="13.5"/>
    <row r="61" spans="1:16" customHeight="1" ht="13.5"/>
    <row r="62"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3:H43"/>
    <mergeCell ref="B44:H44"/>
    <mergeCell ref="B45:H45"/>
    <mergeCell ref="B46:H46"/>
    <mergeCell ref="B47:H47"/>
  </mergeCells>
  <printOptions gridLines="false" gridLinesSet="true"/>
  <pageMargins left="0.59055118110236" right="0.59055118110236" top="0.78740157480315" bottom="0" header="0.39370078740157" footer="0.39370078740157"/>
  <pageSetup paperSize="9" orientation="landscape" scale="76"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O58"/>
  <sheetViews>
    <sheetView tabSelected="0" workbookViewId="0" zoomScale="80" zoomScaleNormal="70" view="pageBreakPreview" showGridLines="false" showRowColHeaders="1">
      <selection activeCell="B50" sqref="B50"/>
    </sheetView>
  </sheetViews>
  <sheetFormatPr defaultRowHeight="14.4" outlineLevelRow="0" outlineLevelCol="0"/>
  <cols>
    <col min="1" max="1" width="3.140625" customWidth="true" style="1"/>
    <col min="2" max="2" width="78.71093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9.140625" customWidth="true" style="1"/>
  </cols>
  <sheetData>
    <row r="1" spans="1:15" customHeight="1" ht="13.5">
      <c r="A1" s="8"/>
      <c r="B1" s="8"/>
      <c r="C1" s="8"/>
      <c r="D1" s="8"/>
      <c r="E1" s="8"/>
      <c r="F1" s="8"/>
      <c r="G1" s="8"/>
      <c r="H1" s="8"/>
      <c r="I1" s="8"/>
    </row>
    <row r="2" spans="1:15" customHeight="1" ht="15.75">
      <c r="A2" s="8"/>
      <c r="B2" s="618" t="s">
        <v>263</v>
      </c>
      <c r="C2" s="619"/>
      <c r="D2" s="619"/>
      <c r="E2" s="619"/>
      <c r="F2" s="619"/>
      <c r="G2" s="619"/>
      <c r="H2" s="619"/>
      <c r="I2" s="620"/>
    </row>
    <row r="3" spans="1:15" customHeight="1" ht="15">
      <c r="A3" s="8"/>
      <c r="B3" s="8"/>
      <c r="C3" s="8"/>
      <c r="D3" s="8"/>
      <c r="E3" s="8"/>
      <c r="F3" s="8"/>
      <c r="G3" s="8"/>
      <c r="H3" s="8"/>
      <c r="I3" s="8"/>
    </row>
    <row r="4" spans="1:15" customHeight="1" ht="15.75">
      <c r="A4" s="8"/>
      <c r="B4" s="424" t="s">
        <v>264</v>
      </c>
      <c r="C4" s="571">
        <v>2013</v>
      </c>
      <c r="D4" s="571">
        <v>2014</v>
      </c>
      <c r="E4" s="571">
        <v>2015</v>
      </c>
      <c r="F4" s="571">
        <v>2016</v>
      </c>
      <c r="G4" s="571">
        <v>2017</v>
      </c>
      <c r="H4" s="571">
        <v>2018</v>
      </c>
      <c r="I4" s="1098">
        <v>2019</v>
      </c>
    </row>
    <row r="5" spans="1:15" customHeight="1" ht="15">
      <c r="A5" s="8"/>
      <c r="B5" s="633"/>
      <c r="C5" s="635"/>
      <c r="D5" s="635"/>
      <c r="E5" s="635"/>
      <c r="F5" s="635"/>
      <c r="G5" s="104"/>
      <c r="H5" s="635"/>
      <c r="I5" s="1099"/>
    </row>
    <row r="6" spans="1:15" customHeight="1" ht="15">
      <c r="A6" s="8"/>
      <c r="B6" s="636" t="s">
        <v>265</v>
      </c>
      <c r="C6" s="104">
        <v>890</v>
      </c>
      <c r="D6" s="104">
        <v>919</v>
      </c>
      <c r="E6" s="104">
        <v>1018</v>
      </c>
      <c r="F6" s="104">
        <v>1083</v>
      </c>
      <c r="G6" s="104">
        <v>1220</v>
      </c>
      <c r="H6" s="104">
        <v>1388</v>
      </c>
      <c r="I6" s="1100">
        <v>1566</v>
      </c>
    </row>
    <row r="7" spans="1:15" customHeight="1" ht="15">
      <c r="A7" s="8"/>
      <c r="B7" s="636" t="s">
        <v>266</v>
      </c>
      <c r="C7" s="14">
        <v>0.08</v>
      </c>
      <c r="D7" s="14">
        <v>0.11</v>
      </c>
      <c r="E7" s="14">
        <v>0.14</v>
      </c>
      <c r="F7" s="14">
        <v>0.12</v>
      </c>
      <c r="G7" s="14">
        <v>0.16</v>
      </c>
      <c r="H7" s="14">
        <v>0.17</v>
      </c>
      <c r="I7" s="1103">
        <v>0.12</v>
      </c>
    </row>
    <row r="8" spans="1:15" customHeight="1" ht="15">
      <c r="A8" s="8"/>
      <c r="B8" s="636" t="s">
        <v>267</v>
      </c>
      <c r="C8" s="104">
        <v>105</v>
      </c>
      <c r="D8" s="104">
        <v>91</v>
      </c>
      <c r="E8" s="104">
        <v>83</v>
      </c>
      <c r="F8" s="104">
        <v>95</v>
      </c>
      <c r="G8" s="104">
        <v>102</v>
      </c>
      <c r="H8" s="104">
        <v>104</v>
      </c>
      <c r="I8" s="1100">
        <v>138</v>
      </c>
    </row>
    <row r="9" spans="1:15" customHeight="1" ht="15">
      <c r="A9" s="8"/>
      <c r="B9" s="636" t="s">
        <v>268</v>
      </c>
      <c r="C9" s="104">
        <v>21</v>
      </c>
      <c r="D9" s="104">
        <v>25</v>
      </c>
      <c r="E9" s="104">
        <v>22</v>
      </c>
      <c r="F9" s="104">
        <v>33</v>
      </c>
      <c r="G9" s="104">
        <v>32</v>
      </c>
      <c r="H9" s="104">
        <v>39</v>
      </c>
      <c r="I9" s="1100">
        <v>35</v>
      </c>
    </row>
    <row r="10" spans="1:15" customHeight="1" ht="15">
      <c r="A10" s="8"/>
      <c r="B10" s="636" t="s">
        <v>269</v>
      </c>
      <c r="C10" s="104">
        <v>6</v>
      </c>
      <c r="D10" s="104">
        <v>15</v>
      </c>
      <c r="E10" s="104">
        <v>17</v>
      </c>
      <c r="F10" s="104">
        <v>17</v>
      </c>
      <c r="G10" s="104">
        <v>17</v>
      </c>
      <c r="H10" s="104">
        <v>14</v>
      </c>
      <c r="I10" s="1100">
        <v>16</v>
      </c>
    </row>
    <row r="11" spans="1:15" customHeight="1" ht="15">
      <c r="A11" s="8"/>
      <c r="B11" s="636"/>
      <c r="C11" s="104"/>
      <c r="D11" s="104"/>
      <c r="E11" s="104"/>
      <c r="F11" s="104"/>
      <c r="G11" s="104"/>
      <c r="H11" s="104"/>
      <c r="I11" s="1100"/>
    </row>
    <row r="12" spans="1:15" customHeight="1" ht="15.75">
      <c r="A12" s="8"/>
      <c r="B12" s="622" t="s">
        <v>270</v>
      </c>
      <c r="C12" s="571">
        <v>2013</v>
      </c>
      <c r="D12" s="571">
        <v>2014</v>
      </c>
      <c r="E12" s="571">
        <v>2015</v>
      </c>
      <c r="F12" s="571">
        <v>2016</v>
      </c>
      <c r="G12" s="571">
        <v>2017</v>
      </c>
      <c r="H12" s="571">
        <v>2018</v>
      </c>
      <c r="I12" s="1098">
        <v>2019</v>
      </c>
    </row>
    <row r="13" spans="1:15" customHeight="1" ht="15">
      <c r="A13" s="8"/>
      <c r="B13" s="623"/>
      <c r="C13" s="597"/>
      <c r="D13" s="597"/>
      <c r="E13" s="597"/>
      <c r="F13" s="597"/>
      <c r="G13" s="104"/>
      <c r="H13" s="597"/>
      <c r="I13" s="1100"/>
    </row>
    <row r="14" spans="1:15" customHeight="1" ht="15">
      <c r="A14" s="8"/>
      <c r="B14" s="1068" t="s">
        <v>271</v>
      </c>
      <c r="C14" s="14">
        <v>0.31</v>
      </c>
      <c r="D14" s="14">
        <v>0.31</v>
      </c>
      <c r="E14" s="14">
        <v>0.32</v>
      </c>
      <c r="F14" s="14">
        <v>0.33</v>
      </c>
      <c r="G14" s="14">
        <v>0.32</v>
      </c>
      <c r="H14" s="14">
        <v>0.3138</v>
      </c>
      <c r="I14" s="1103">
        <v>0.3</v>
      </c>
      <c r="J14" s="253"/>
    </row>
    <row r="15" spans="1:15" customHeight="1" ht="15">
      <c r="A15" s="8"/>
      <c r="B15" s="1057" t="s">
        <v>272</v>
      </c>
      <c r="C15" s="59">
        <v>0.21</v>
      </c>
      <c r="D15" s="59">
        <v>0.21</v>
      </c>
      <c r="E15" s="14">
        <v>0.2324</v>
      </c>
      <c r="F15" s="14">
        <v>0.232</v>
      </c>
      <c r="G15" s="14">
        <v>0.243</v>
      </c>
      <c r="H15" s="14">
        <v>0.25403225806452</v>
      </c>
      <c r="I15" s="1103">
        <v>0.27</v>
      </c>
    </row>
    <row r="16" spans="1:15" customHeight="1" ht="15">
      <c r="A16" s="8"/>
      <c r="B16" s="1057" t="s">
        <v>273</v>
      </c>
      <c r="C16" s="59">
        <v>0.29</v>
      </c>
      <c r="D16" s="59">
        <v>0.3</v>
      </c>
      <c r="E16" s="14">
        <v>0.3195</v>
      </c>
      <c r="F16" s="14">
        <v>0.345</v>
      </c>
      <c r="G16" s="14">
        <v>0.352</v>
      </c>
      <c r="H16" s="14">
        <v>0.34492753623188</v>
      </c>
      <c r="I16" s="1103">
        <v>0.32</v>
      </c>
    </row>
    <row r="17" spans="1:15" customHeight="1" ht="15">
      <c r="A17" s="8"/>
      <c r="B17" s="636" t="s">
        <v>274</v>
      </c>
      <c r="C17" s="14">
        <v>0.26</v>
      </c>
      <c r="D17" s="14">
        <v>0.21</v>
      </c>
      <c r="E17" s="14">
        <v>0.2</v>
      </c>
      <c r="F17" s="14">
        <v>0.21</v>
      </c>
      <c r="G17" s="14">
        <v>0.2</v>
      </c>
      <c r="H17" s="14">
        <v>0.21</v>
      </c>
      <c r="I17" s="1103">
        <v>0.19</v>
      </c>
    </row>
    <row r="18" spans="1:15" customHeight="1" ht="15">
      <c r="A18" s="8"/>
      <c r="B18" s="1057"/>
      <c r="C18" s="20"/>
      <c r="D18" s="20"/>
      <c r="E18" s="20"/>
      <c r="F18" s="20"/>
      <c r="G18" s="104"/>
      <c r="H18" s="20"/>
      <c r="I18" s="1100"/>
    </row>
    <row r="19" spans="1:15" customHeight="1" ht="15.75">
      <c r="A19" s="8"/>
      <c r="B19" s="622" t="s">
        <v>275</v>
      </c>
      <c r="C19" s="571">
        <v>2013</v>
      </c>
      <c r="D19" s="571">
        <v>2014</v>
      </c>
      <c r="E19" s="571">
        <v>2015</v>
      </c>
      <c r="F19" s="571">
        <v>2016</v>
      </c>
      <c r="G19" s="571">
        <v>2017</v>
      </c>
      <c r="H19" s="571">
        <v>2018</v>
      </c>
      <c r="I19" s="1098">
        <v>2019</v>
      </c>
    </row>
    <row r="20" spans="1:15" customHeight="1" ht="15">
      <c r="A20" s="8"/>
      <c r="B20" s="636"/>
      <c r="C20" s="37"/>
      <c r="D20" s="37"/>
      <c r="E20" s="37"/>
      <c r="F20" s="37"/>
      <c r="G20" s="104"/>
      <c r="H20" s="37"/>
      <c r="I20" s="1100"/>
    </row>
    <row r="21" spans="1:15" customHeight="1" ht="15">
      <c r="A21" s="8"/>
      <c r="B21" s="636" t="s">
        <v>276</v>
      </c>
      <c r="C21" s="104">
        <v>29298</v>
      </c>
      <c r="D21" s="104">
        <v>38289</v>
      </c>
      <c r="E21" s="104">
        <v>38619</v>
      </c>
      <c r="F21" s="104">
        <v>44350</v>
      </c>
      <c r="G21" s="104">
        <v>42588</v>
      </c>
      <c r="H21" s="104">
        <v>46701</v>
      </c>
      <c r="I21" s="1100">
        <v>52909</v>
      </c>
    </row>
    <row r="22" spans="1:15" customHeight="1" ht="15">
      <c r="A22" s="8"/>
      <c r="B22" s="636" t="s">
        <v>277</v>
      </c>
      <c r="C22" s="104">
        <v>1372</v>
      </c>
      <c r="D22" s="104">
        <v>1580</v>
      </c>
      <c r="E22" s="104">
        <v>1607</v>
      </c>
      <c r="F22" s="104">
        <v>1492</v>
      </c>
      <c r="G22" s="104">
        <v>1736</v>
      </c>
      <c r="H22" s="104">
        <v>2002</v>
      </c>
      <c r="I22" s="1100">
        <v>1703.5183881</v>
      </c>
    </row>
    <row r="23" spans="1:15" customHeight="1" ht="15">
      <c r="A23" s="8"/>
      <c r="B23" s="636" t="s">
        <v>278</v>
      </c>
      <c r="C23" s="104">
        <v>2563</v>
      </c>
      <c r="D23" s="104">
        <v>4566</v>
      </c>
      <c r="E23" s="104">
        <v>6459</v>
      </c>
      <c r="F23" s="104">
        <v>9024</v>
      </c>
      <c r="G23" s="104">
        <v>6388</v>
      </c>
      <c r="H23" s="104">
        <v>11665</v>
      </c>
      <c r="I23" s="1100">
        <v>15817</v>
      </c>
    </row>
    <row r="24" spans="1:15" customHeight="1" ht="15">
      <c r="A24" s="8"/>
      <c r="B24" s="636" t="s">
        <v>279</v>
      </c>
      <c r="C24" s="14">
        <v>0.94157303370787</v>
      </c>
      <c r="D24" s="14">
        <v>0.83</v>
      </c>
      <c r="E24" s="14">
        <v>0.99</v>
      </c>
      <c r="F24" s="14">
        <v>1</v>
      </c>
      <c r="G24" s="14">
        <v>0.99</v>
      </c>
      <c r="H24" s="14">
        <v>0.94</v>
      </c>
      <c r="I24" s="1103">
        <v>0.94</v>
      </c>
    </row>
    <row r="25" spans="1:15" customHeight="1" ht="15">
      <c r="A25" s="8"/>
      <c r="B25" s="636"/>
      <c r="C25" s="20"/>
      <c r="D25" s="20"/>
      <c r="E25" s="20"/>
      <c r="F25" s="20"/>
      <c r="G25" s="104"/>
      <c r="H25" s="20"/>
      <c r="I25" s="1100"/>
    </row>
    <row r="26" spans="1:15" customHeight="1" ht="15.75">
      <c r="A26" s="8"/>
      <c r="B26" s="622" t="s">
        <v>280</v>
      </c>
      <c r="C26" s="571">
        <v>2013</v>
      </c>
      <c r="D26" s="571">
        <v>2014</v>
      </c>
      <c r="E26" s="571">
        <v>2015</v>
      </c>
      <c r="F26" s="571">
        <v>2016</v>
      </c>
      <c r="G26" s="571">
        <v>2017</v>
      </c>
      <c r="H26" s="571">
        <v>2018</v>
      </c>
      <c r="I26" s="1098">
        <v>2019</v>
      </c>
    </row>
    <row r="27" spans="1:15" customHeight="1" ht="15">
      <c r="A27" s="8"/>
      <c r="B27" s="636"/>
      <c r="C27" s="635"/>
      <c r="D27" s="635"/>
      <c r="E27" s="635"/>
      <c r="F27" s="635"/>
      <c r="G27" s="104"/>
      <c r="H27" s="635"/>
      <c r="I27" s="1100"/>
    </row>
    <row r="28" spans="1:15" customHeight="1" ht="15">
      <c r="A28" s="8"/>
      <c r="B28" s="636" t="s">
        <v>281</v>
      </c>
      <c r="C28" s="20">
        <v>0</v>
      </c>
      <c r="D28" s="20">
        <v>0</v>
      </c>
      <c r="E28" s="20">
        <v>0</v>
      </c>
      <c r="F28" s="20">
        <v>0</v>
      </c>
      <c r="G28" s="42">
        <v>0</v>
      </c>
      <c r="H28" s="20">
        <v>2</v>
      </c>
      <c r="I28" s="1110">
        <v>0</v>
      </c>
    </row>
    <row r="29" spans="1:15" customHeight="1" ht="15">
      <c r="A29" s="8"/>
      <c r="B29" s="636" t="s">
        <v>282</v>
      </c>
      <c r="C29" s="104">
        <v>11</v>
      </c>
      <c r="D29" s="104">
        <v>23</v>
      </c>
      <c r="E29" s="104">
        <v>27</v>
      </c>
      <c r="F29" s="104">
        <v>25</v>
      </c>
      <c r="G29" s="104">
        <v>15</v>
      </c>
      <c r="H29" s="104">
        <v>18</v>
      </c>
      <c r="I29" s="1100">
        <v>10</v>
      </c>
    </row>
    <row r="30" spans="1:15" customHeight="1" ht="15">
      <c r="A30" s="8"/>
      <c r="B30" s="636" t="s">
        <v>283</v>
      </c>
      <c r="C30" s="1050">
        <v>2.51</v>
      </c>
      <c r="D30" s="1050">
        <v>4.5</v>
      </c>
      <c r="E30" s="1050">
        <v>4.6</v>
      </c>
      <c r="F30" s="1050">
        <v>3.8</v>
      </c>
      <c r="G30" s="1050">
        <v>1.9</v>
      </c>
      <c r="H30" s="1050">
        <v>2.4474754134564</v>
      </c>
      <c r="I30" s="1102">
        <v>1.2</v>
      </c>
    </row>
    <row r="31" spans="1:15" customHeight="1" ht="15">
      <c r="A31" s="8"/>
      <c r="B31" s="636" t="s">
        <v>284</v>
      </c>
      <c r="C31" s="104">
        <v>99</v>
      </c>
      <c r="D31" s="104">
        <v>141</v>
      </c>
      <c r="E31" s="104">
        <v>151</v>
      </c>
      <c r="F31" s="104">
        <v>170</v>
      </c>
      <c r="G31" s="104">
        <v>69</v>
      </c>
      <c r="H31" s="104">
        <v>100.10174441036</v>
      </c>
      <c r="I31" s="1100">
        <v>46</v>
      </c>
    </row>
    <row r="32" spans="1:15" customHeight="1" ht="15">
      <c r="A32" s="8"/>
      <c r="B32" s="636" t="s">
        <v>285</v>
      </c>
      <c r="C32" s="14">
        <v>0.4</v>
      </c>
      <c r="D32" s="14">
        <v>0.88</v>
      </c>
      <c r="E32" s="14">
        <v>0.93</v>
      </c>
      <c r="F32" s="14">
        <v>0.95</v>
      </c>
      <c r="G32" s="14">
        <v>0.91</v>
      </c>
      <c r="H32" s="14">
        <v>0.98247478877078</v>
      </c>
      <c r="I32" s="1103">
        <v>1</v>
      </c>
    </row>
    <row r="33" spans="1:15" customHeight="1" ht="15">
      <c r="B33" s="636"/>
      <c r="G33" s="104"/>
      <c r="I33" s="1100"/>
    </row>
    <row r="34" spans="1:15" customHeight="1" ht="15">
      <c r="A34" s="8"/>
      <c r="B34" s="424" t="s">
        <v>286</v>
      </c>
      <c r="C34" s="571">
        <v>2013</v>
      </c>
      <c r="D34" s="571">
        <v>2014</v>
      </c>
      <c r="E34" s="571">
        <v>2015</v>
      </c>
      <c r="F34" s="571">
        <v>2016</v>
      </c>
      <c r="G34" s="571">
        <v>2017</v>
      </c>
      <c r="H34" s="571">
        <v>2018</v>
      </c>
      <c r="I34" s="1098">
        <v>2019</v>
      </c>
    </row>
    <row r="35" spans="1:15" customHeight="1" ht="15">
      <c r="A35" s="8"/>
      <c r="B35" s="633"/>
      <c r="C35" s="104"/>
      <c r="D35" s="104"/>
      <c r="E35" s="104"/>
      <c r="F35" s="104"/>
      <c r="G35" s="104"/>
      <c r="H35" s="104"/>
      <c r="I35" s="1100"/>
    </row>
    <row r="36" spans="1:15" customHeight="1" ht="15">
      <c r="A36" s="8"/>
      <c r="B36" s="1069" t="s">
        <v>287</v>
      </c>
      <c r="C36" s="1050">
        <v>1.4</v>
      </c>
      <c r="D36" s="1058">
        <v>1.3</v>
      </c>
      <c r="E36" s="1050">
        <v>1.2</v>
      </c>
      <c r="F36" s="1050">
        <v>1.1</v>
      </c>
      <c r="G36" s="1050">
        <v>2.1</v>
      </c>
      <c r="H36" s="1050">
        <v>2.3</v>
      </c>
      <c r="I36" s="1102">
        <v>2.2</v>
      </c>
    </row>
    <row r="37" spans="1:15" customHeight="1" ht="15">
      <c r="A37" s="8"/>
      <c r="B37" s="1069" t="s">
        <v>288</v>
      </c>
      <c r="C37" s="104">
        <v>48</v>
      </c>
      <c r="D37" s="104">
        <v>60</v>
      </c>
      <c r="E37" s="104">
        <v>94</v>
      </c>
      <c r="F37" s="104">
        <v>83</v>
      </c>
      <c r="G37" s="104">
        <v>29</v>
      </c>
      <c r="H37" s="104">
        <v>47</v>
      </c>
      <c r="I37" s="1100">
        <v>114</v>
      </c>
    </row>
    <row r="38" spans="1:15" customHeight="1" ht="15">
      <c r="A38" s="8"/>
      <c r="B38" s="487"/>
      <c r="C38" s="104"/>
      <c r="D38" s="104"/>
      <c r="E38" s="104"/>
      <c r="F38" s="104"/>
      <c r="G38" s="104"/>
      <c r="H38" s="104"/>
      <c r="I38" s="1100"/>
    </row>
    <row r="39" spans="1:15" customHeight="1" ht="15.75">
      <c r="A39" s="8"/>
      <c r="B39" s="424" t="s">
        <v>289</v>
      </c>
      <c r="C39" s="571">
        <v>2013</v>
      </c>
      <c r="D39" s="571">
        <v>2014</v>
      </c>
      <c r="E39" s="571">
        <v>2015</v>
      </c>
      <c r="F39" s="571">
        <v>2016</v>
      </c>
      <c r="G39" s="571">
        <v>2017</v>
      </c>
      <c r="H39" s="571">
        <v>2018</v>
      </c>
      <c r="I39" s="1098">
        <v>2019</v>
      </c>
    </row>
    <row r="40" spans="1:15" customHeight="1" ht="15">
      <c r="A40" s="8"/>
      <c r="B40" s="633"/>
      <c r="C40" s="635"/>
      <c r="D40" s="635"/>
      <c r="E40" s="635"/>
      <c r="F40" s="635"/>
      <c r="G40" s="104"/>
      <c r="H40" s="635"/>
      <c r="I40" s="1100"/>
    </row>
    <row r="41" spans="1:15" customHeight="1" ht="15">
      <c r="A41" s="8"/>
      <c r="B41" s="488" t="s">
        <v>290</v>
      </c>
      <c r="C41" s="241">
        <v>1875</v>
      </c>
      <c r="D41" s="104">
        <v>2802</v>
      </c>
      <c r="E41" s="104">
        <v>2683</v>
      </c>
      <c r="F41" s="104">
        <v>1086</v>
      </c>
      <c r="G41" s="104">
        <v>2106</v>
      </c>
      <c r="H41" s="104">
        <v>1927.2</v>
      </c>
      <c r="I41" s="1100">
        <v>1836</v>
      </c>
      <c r="O41" s="1056"/>
    </row>
    <row r="42" spans="1:15" customHeight="1" ht="15">
      <c r="A42" s="8"/>
      <c r="B42" s="639" t="s">
        <v>291</v>
      </c>
      <c r="C42" s="729">
        <v>0.47752808988764</v>
      </c>
      <c r="D42" s="729">
        <v>0.81</v>
      </c>
      <c r="E42" s="729">
        <v>0.66</v>
      </c>
      <c r="F42" s="729">
        <v>0.2</v>
      </c>
      <c r="G42" s="729">
        <v>0.33</v>
      </c>
      <c r="H42" s="729">
        <v>0.26</v>
      </c>
      <c r="I42" s="1107">
        <v>0.25670498084291</v>
      </c>
    </row>
    <row r="43" spans="1:15" customHeight="1" ht="15">
      <c r="A43" s="8"/>
      <c r="B43" s="1124"/>
      <c r="C43" s="104"/>
      <c r="D43" s="104"/>
      <c r="E43" s="104"/>
      <c r="F43" s="104"/>
      <c r="G43" s="666"/>
      <c r="H43" s="666"/>
      <c r="I43" s="666"/>
    </row>
    <row r="44" spans="1:15" customHeight="1" ht="15">
      <c r="A44" s="8"/>
      <c r="B44" s="1067" t="s">
        <v>292</v>
      </c>
      <c r="C44" s="104"/>
      <c r="D44" s="104"/>
      <c r="E44" s="104"/>
      <c r="F44" s="104"/>
      <c r="G44" s="104"/>
      <c r="H44" s="104"/>
      <c r="I44" s="104"/>
    </row>
    <row r="45" spans="1:15" customHeight="1" ht="15">
      <c r="A45" s="8"/>
      <c r="B45" s="1067" t="s">
        <v>293</v>
      </c>
      <c r="C45" s="104"/>
      <c r="D45" s="104"/>
      <c r="E45" s="104"/>
      <c r="F45" s="104"/>
      <c r="G45" s="104"/>
      <c r="H45" s="104"/>
      <c r="I45" s="104"/>
    </row>
    <row r="46" spans="1:15" customHeight="1" ht="13.5"/>
    <row r="47" spans="1:15" customHeight="1" ht="13.5"/>
    <row r="48" spans="1:15" customHeight="1" ht="13.5"/>
    <row r="49" spans="1:15" customHeight="1" ht="13.5"/>
    <row r="50" spans="1:15" customHeight="1" ht="13.5"/>
    <row r="51" spans="1:15" customHeight="1" ht="13.5"/>
    <row r="52" spans="1:15" customHeight="1" ht="13.5"/>
    <row r="53" spans="1:15" customHeight="1" ht="13.5"/>
    <row r="54" spans="1:15" customHeight="1" ht="13.5"/>
    <row r="55" spans="1:15" customHeight="1" ht="13.5"/>
    <row r="56" spans="1:15" customHeight="1" ht="13.5"/>
    <row r="57" spans="1:15" customHeight="1" ht="13.5"/>
    <row r="58" spans="1:1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80"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56"/>
  <sheetViews>
    <sheetView tabSelected="0" workbookViewId="0" zoomScale="80" zoomScaleNormal="70" view="pageBreakPreview" showGridLines="false" showRowColHeaders="1">
      <selection activeCell="B50" sqref="B50"/>
    </sheetView>
  </sheetViews>
  <sheetFormatPr defaultRowHeight="14.4" outlineLevelRow="0" outlineLevelCol="0"/>
  <cols>
    <col min="1" max="1" width="3.140625" customWidth="true" style="1"/>
    <col min="2" max="2" width="75.85546875" customWidth="true" style="1"/>
    <col min="3" max="3" width="10.85546875" customWidth="true" style="1"/>
    <col min="4" max="4" width="10.85546875" customWidth="true" style="1"/>
    <col min="5" max="5" width="10.85546875" customWidth="true" style="1"/>
    <col min="6" max="6" width="10.85546875" customWidth="true" style="1"/>
    <col min="7" max="7" width="10.85546875" customWidth="true" style="1"/>
    <col min="8" max="8" width="10.85546875" customWidth="true" style="1"/>
    <col min="9" max="9" width="9.140625" customWidth="true" style="1"/>
    <col min="10" max="10" width="9.140625" customWidth="true" style="1"/>
    <col min="11" max="11" width="9.140625" customWidth="true" style="1"/>
    <col min="12" max="12" width="9.140625" customWidth="true" style="1"/>
    <col min="13" max="13" width="9.140625" customWidth="true" style="1"/>
    <col min="14" max="14" width="9.140625" customWidth="true" style="1"/>
    <col min="15" max="15" width="11.42578125" customWidth="true" style="1"/>
    <col min="16" max="16" width="9.140625" customWidth="true" style="1"/>
  </cols>
  <sheetData>
    <row r="1" spans="1:16" customHeight="1" ht="13.5">
      <c r="A1" s="8"/>
      <c r="B1" s="1059"/>
      <c r="C1" s="8"/>
      <c r="D1" s="8"/>
      <c r="E1" s="8"/>
      <c r="F1" s="8"/>
      <c r="G1" s="8"/>
      <c r="H1" s="8"/>
    </row>
    <row r="2" spans="1:16" customHeight="1" ht="15.75">
      <c r="A2" s="8"/>
      <c r="B2" s="618" t="s">
        <v>294</v>
      </c>
      <c r="C2" s="619"/>
      <c r="D2" s="619"/>
      <c r="E2" s="619"/>
      <c r="F2" s="619"/>
      <c r="G2" s="619"/>
      <c r="H2" s="619"/>
      <c r="I2" s="620"/>
    </row>
    <row r="3" spans="1:16" customHeight="1" ht="15">
      <c r="A3" s="8"/>
      <c r="B3" s="8"/>
      <c r="C3" s="8"/>
      <c r="D3" s="8"/>
      <c r="E3" s="8"/>
      <c r="F3" s="8"/>
      <c r="G3" s="8"/>
      <c r="H3" s="8"/>
      <c r="I3" s="8"/>
    </row>
    <row r="4" spans="1:16" customHeight="1" ht="15.75">
      <c r="A4" s="8"/>
      <c r="B4" s="622" t="s">
        <v>295</v>
      </c>
      <c r="C4" s="571">
        <v>2013</v>
      </c>
      <c r="D4" s="571">
        <v>2014</v>
      </c>
      <c r="E4" s="571">
        <v>2015</v>
      </c>
      <c r="F4" s="571">
        <v>2016</v>
      </c>
      <c r="G4" s="571">
        <v>2017</v>
      </c>
      <c r="H4" s="571">
        <v>2018</v>
      </c>
      <c r="I4" s="620">
        <v>2019</v>
      </c>
    </row>
    <row r="5" spans="1:16" customHeight="1" ht="15">
      <c r="A5" s="8"/>
      <c r="B5" s="623"/>
      <c r="C5" s="597"/>
      <c r="D5" s="597"/>
      <c r="E5" s="597"/>
      <c r="F5" s="597"/>
      <c r="G5" s="8"/>
      <c r="H5" s="597"/>
      <c r="I5" s="1111"/>
      <c r="N5" s="1125"/>
      <c r="P5" s="1125"/>
    </row>
    <row r="6" spans="1:16" customHeight="1" ht="15">
      <c r="A6" s="8"/>
      <c r="B6" s="625" t="s">
        <v>296</v>
      </c>
      <c r="C6" s="8">
        <v>17</v>
      </c>
      <c r="D6" s="8">
        <v>17</v>
      </c>
      <c r="E6" s="13">
        <v>17</v>
      </c>
      <c r="F6" s="8">
        <v>17</v>
      </c>
      <c r="G6" s="8">
        <v>17</v>
      </c>
      <c r="H6" s="8">
        <v>15</v>
      </c>
      <c r="I6" s="1112">
        <v>15</v>
      </c>
      <c r="N6" s="1125"/>
      <c r="P6" s="1125"/>
    </row>
    <row r="7" spans="1:16" customHeight="1" ht="15">
      <c r="A7" s="8"/>
      <c r="B7" s="625" t="s">
        <v>297</v>
      </c>
      <c r="C7" s="212" t="s">
        <v>111</v>
      </c>
      <c r="D7" s="212" t="s">
        <v>111</v>
      </c>
      <c r="E7" s="59">
        <v>0.0625</v>
      </c>
      <c r="F7" s="14">
        <v>0.058823529411765</v>
      </c>
      <c r="G7" s="14">
        <v>0.058823529411765</v>
      </c>
      <c r="H7" s="14">
        <v>0.14285714285714</v>
      </c>
      <c r="I7" s="1103">
        <v>0.2</v>
      </c>
      <c r="L7" s="1125"/>
      <c r="N7" s="1125"/>
      <c r="P7" s="1125"/>
    </row>
    <row r="8" spans="1:16" customHeight="1" ht="15">
      <c r="A8" s="8"/>
      <c r="B8" s="626" t="s">
        <v>298</v>
      </c>
      <c r="C8" s="14">
        <v>0.52941176470588</v>
      </c>
      <c r="D8" s="14">
        <v>0.52941176470588</v>
      </c>
      <c r="E8" s="59">
        <v>0.5625</v>
      </c>
      <c r="F8" s="14">
        <v>0.58823529411765</v>
      </c>
      <c r="G8" s="14">
        <v>0.58823529411765</v>
      </c>
      <c r="H8" s="14">
        <v>0.5</v>
      </c>
      <c r="I8" s="1103">
        <v>0.4</v>
      </c>
      <c r="K8" s="1113"/>
      <c r="L8" s="1125"/>
      <c r="N8" s="1125"/>
      <c r="P8" s="1125"/>
    </row>
    <row r="9" spans="1:16" customHeight="1" ht="15">
      <c r="A9" s="8"/>
      <c r="B9" s="626" t="s">
        <v>299</v>
      </c>
      <c r="C9" s="14">
        <v>0.7059</v>
      </c>
      <c r="D9" s="14">
        <v>0.7059</v>
      </c>
      <c r="E9" s="14">
        <v>0.64705882352941</v>
      </c>
      <c r="F9" s="14">
        <v>0.7647</v>
      </c>
      <c r="G9" s="14">
        <v>0.7647</v>
      </c>
      <c r="H9" s="14">
        <v>0.71428571428571</v>
      </c>
      <c r="I9" s="1114">
        <v>0.73333333333333</v>
      </c>
      <c r="K9" s="1056"/>
      <c r="L9" s="1125"/>
      <c r="N9" s="1125"/>
      <c r="O9" s="4"/>
      <c r="P9" s="1125"/>
    </row>
    <row r="10" spans="1:16" customHeight="1" ht="15">
      <c r="A10" s="8"/>
      <c r="B10" s="625" t="s">
        <v>300</v>
      </c>
      <c r="C10" s="14">
        <v>0.87317647058824</v>
      </c>
      <c r="D10" s="14">
        <v>0.90270588235294</v>
      </c>
      <c r="E10" s="14">
        <v>0.91971875</v>
      </c>
      <c r="F10" s="14">
        <v>0.84311764705882</v>
      </c>
      <c r="G10" s="14">
        <v>0.88970588235294</v>
      </c>
      <c r="H10" s="14">
        <v>0.89285714285714</v>
      </c>
      <c r="I10" s="1114">
        <v>0.89581875</v>
      </c>
      <c r="K10" s="1056"/>
      <c r="L10" s="1125"/>
      <c r="N10" s="1125"/>
      <c r="O10" s="4"/>
      <c r="P10" s="1125"/>
    </row>
    <row r="11" spans="1:16" customHeight="1" ht="15">
      <c r="A11" s="8"/>
      <c r="B11" s="626" t="s">
        <v>301</v>
      </c>
      <c r="C11" s="104">
        <v>3.2941176470588</v>
      </c>
      <c r="D11" s="104">
        <v>4.2941176470588</v>
      </c>
      <c r="E11" s="104">
        <v>4.3125</v>
      </c>
      <c r="F11" s="104">
        <v>5</v>
      </c>
      <c r="G11" s="42">
        <v>6.2666666666667</v>
      </c>
      <c r="H11" s="104">
        <v>5.7142</v>
      </c>
      <c r="I11" s="1126">
        <v>4.1333333333333</v>
      </c>
      <c r="L11" s="1125"/>
      <c r="N11" s="1125"/>
      <c r="O11" s="4"/>
      <c r="P11" s="1125"/>
    </row>
    <row r="12" spans="1:16" customHeight="1" ht="15">
      <c r="A12" s="8"/>
      <c r="B12" s="626" t="s">
        <v>302</v>
      </c>
      <c r="C12" s="104">
        <v>54.29</v>
      </c>
      <c r="D12" s="104">
        <v>55.47</v>
      </c>
      <c r="E12" s="104">
        <v>55.82</v>
      </c>
      <c r="F12" s="104">
        <v>57.41</v>
      </c>
      <c r="G12" s="1116">
        <v>57.65</v>
      </c>
      <c r="H12" s="104">
        <v>57</v>
      </c>
      <c r="I12" s="1115">
        <v>56</v>
      </c>
      <c r="L12" s="1125"/>
      <c r="N12" s="1125"/>
      <c r="O12" s="4"/>
      <c r="P12" s="1125"/>
    </row>
    <row r="13" spans="1:16" customHeight="1" ht="15">
      <c r="A13" s="8"/>
      <c r="B13" s="625"/>
      <c r="C13" s="104"/>
      <c r="D13" s="104"/>
      <c r="E13" s="104"/>
      <c r="F13" s="104"/>
      <c r="G13" s="8"/>
      <c r="H13" s="104"/>
      <c r="I13" s="1112"/>
      <c r="L13" s="1125"/>
      <c r="N13" s="1125"/>
      <c r="O13" s="4"/>
      <c r="P13" s="1125"/>
    </row>
    <row r="14" spans="1:16" customHeight="1" ht="15">
      <c r="A14" s="8"/>
      <c r="B14" s="622" t="s">
        <v>303</v>
      </c>
      <c r="C14" s="571">
        <v>2013</v>
      </c>
      <c r="D14" s="571">
        <v>2014</v>
      </c>
      <c r="E14" s="571">
        <v>2015</v>
      </c>
      <c r="F14" s="571">
        <v>2016</v>
      </c>
      <c r="G14" s="571">
        <v>2017</v>
      </c>
      <c r="H14" s="571">
        <v>2018</v>
      </c>
      <c r="I14" s="620">
        <v>2019</v>
      </c>
      <c r="L14" s="1125"/>
      <c r="N14" s="1125"/>
      <c r="O14" s="4"/>
      <c r="P14" s="1125"/>
    </row>
    <row r="15" spans="1:16" customHeight="1" ht="15">
      <c r="A15" s="8"/>
      <c r="B15" s="625"/>
      <c r="C15" s="104"/>
      <c r="D15" s="104"/>
      <c r="E15" s="104"/>
      <c r="F15" s="104"/>
      <c r="G15" s="8"/>
      <c r="H15" s="104"/>
      <c r="I15" s="1112"/>
      <c r="L15" s="1125"/>
      <c r="N15" s="1125"/>
      <c r="O15" s="4"/>
      <c r="P15" s="1125"/>
    </row>
    <row r="16" spans="1:16" customHeight="1" ht="15">
      <c r="A16" s="8"/>
      <c r="B16" s="625" t="s">
        <v>304</v>
      </c>
      <c r="C16" s="212" t="s">
        <v>111</v>
      </c>
      <c r="D16" s="212" t="s">
        <v>111</v>
      </c>
      <c r="E16" s="212" t="s">
        <v>111</v>
      </c>
      <c r="F16" s="212">
        <v>1</v>
      </c>
      <c r="G16" s="1117">
        <v>1</v>
      </c>
      <c r="H16" s="212">
        <v>1</v>
      </c>
      <c r="I16" s="1118">
        <v>3</v>
      </c>
      <c r="L16" s="1125"/>
      <c r="N16" s="1125"/>
      <c r="O16" s="4"/>
      <c r="P16" s="1125"/>
    </row>
    <row r="17" spans="1:16" customHeight="1" ht="15">
      <c r="A17" s="8"/>
      <c r="B17" s="625" t="s">
        <v>305</v>
      </c>
      <c r="C17" s="212" t="s">
        <v>111</v>
      </c>
      <c r="D17" s="212" t="s">
        <v>111</v>
      </c>
      <c r="E17" s="212" t="s">
        <v>111</v>
      </c>
      <c r="F17" s="212" t="s">
        <v>111</v>
      </c>
      <c r="G17" s="1117" t="s">
        <v>111</v>
      </c>
      <c r="H17" s="212" t="s">
        <v>111</v>
      </c>
      <c r="I17" s="1119" t="s">
        <v>111</v>
      </c>
      <c r="L17" s="1125"/>
      <c r="N17" s="1125"/>
      <c r="O17" s="4"/>
      <c r="P17" s="1125"/>
    </row>
    <row r="18" spans="1:16" customHeight="1" ht="15">
      <c r="A18" s="8"/>
      <c r="B18" s="625"/>
      <c r="C18" s="20"/>
      <c r="D18" s="20"/>
      <c r="E18" s="20"/>
      <c r="F18" s="20"/>
      <c r="G18" s="8"/>
      <c r="H18" s="20"/>
      <c r="I18" s="1112"/>
      <c r="L18" s="1125"/>
      <c r="N18" s="1125"/>
    </row>
    <row r="19" spans="1:16" customHeight="1" ht="15.75">
      <c r="A19" s="8"/>
      <c r="B19" s="622" t="s">
        <v>306</v>
      </c>
      <c r="C19" s="571">
        <v>2013</v>
      </c>
      <c r="D19" s="571">
        <v>2014</v>
      </c>
      <c r="E19" s="571">
        <v>2015</v>
      </c>
      <c r="F19" s="571">
        <v>2016</v>
      </c>
      <c r="G19" s="571">
        <v>2017</v>
      </c>
      <c r="H19" s="571">
        <v>2018</v>
      </c>
      <c r="I19" s="620">
        <v>2019</v>
      </c>
      <c r="L19" s="1125"/>
      <c r="N19" s="1148"/>
    </row>
    <row r="20" spans="1:16" customHeight="1" ht="15">
      <c r="A20" s="8"/>
      <c r="B20" s="277"/>
      <c r="C20" s="37"/>
      <c r="D20" s="37"/>
      <c r="E20" s="37"/>
      <c r="F20" s="37"/>
      <c r="G20" s="8"/>
      <c r="H20" s="37"/>
      <c r="I20" s="1112"/>
      <c r="L20" s="1125"/>
      <c r="N20" s="1148"/>
    </row>
    <row r="21" spans="1:16" customHeight="1" ht="15">
      <c r="A21" s="8"/>
      <c r="B21" s="278" t="s">
        <v>307</v>
      </c>
      <c r="C21" s="104">
        <v>1540</v>
      </c>
      <c r="D21" s="104">
        <v>1463</v>
      </c>
      <c r="E21" s="104">
        <v>1790</v>
      </c>
      <c r="F21" s="104">
        <v>1792</v>
      </c>
      <c r="G21" s="20">
        <v>2001</v>
      </c>
      <c r="H21" s="104">
        <v>2021.5628514024</v>
      </c>
      <c r="I21" s="1120">
        <v>2265</v>
      </c>
      <c r="L21" s="1125"/>
      <c r="N21" s="1148"/>
    </row>
    <row r="22" spans="1:16" customHeight="1" ht="15">
      <c r="A22" s="8"/>
      <c r="B22" s="278" t="s">
        <v>308</v>
      </c>
      <c r="C22" s="104">
        <v>1010</v>
      </c>
      <c r="D22" s="104">
        <v>935</v>
      </c>
      <c r="E22" s="104">
        <v>1115</v>
      </c>
      <c r="F22" s="104">
        <v>1172</v>
      </c>
      <c r="G22" s="20">
        <v>1113</v>
      </c>
      <c r="H22" s="104">
        <v>1145.7530567363</v>
      </c>
      <c r="I22" s="1120">
        <v>1117</v>
      </c>
    </row>
    <row r="23" spans="1:16" customHeight="1" ht="15">
      <c r="A23" s="8"/>
      <c r="B23" s="279" t="s">
        <v>309</v>
      </c>
      <c r="C23" s="104">
        <v>530</v>
      </c>
      <c r="D23" s="104">
        <v>528</v>
      </c>
      <c r="E23" s="104">
        <v>675</v>
      </c>
      <c r="F23" s="104">
        <v>620</v>
      </c>
      <c r="G23" s="8">
        <v>888</v>
      </c>
      <c r="H23" s="104">
        <v>875.8097946661</v>
      </c>
      <c r="I23" s="1120">
        <v>1148</v>
      </c>
    </row>
    <row r="24" spans="1:16" customHeight="1" ht="15">
      <c r="A24" s="8"/>
      <c r="B24" s="625"/>
      <c r="C24" s="20"/>
      <c r="D24" s="20"/>
      <c r="E24" s="20"/>
      <c r="F24" s="20"/>
      <c r="G24" s="8"/>
      <c r="H24" s="20"/>
      <c r="I24" s="1112"/>
    </row>
    <row r="25" spans="1:16" customHeight="1" ht="15.75">
      <c r="A25" s="8"/>
      <c r="B25" s="424" t="s">
        <v>310</v>
      </c>
      <c r="C25" s="571">
        <v>2013</v>
      </c>
      <c r="D25" s="571">
        <v>2014</v>
      </c>
      <c r="E25" s="571">
        <v>2015</v>
      </c>
      <c r="F25" s="571">
        <v>2016</v>
      </c>
      <c r="G25" s="571">
        <v>2017</v>
      </c>
      <c r="H25" s="571">
        <v>2018</v>
      </c>
      <c r="I25" s="620">
        <v>2019</v>
      </c>
    </row>
    <row r="26" spans="1:16" customHeight="1" ht="15">
      <c r="A26" s="8"/>
      <c r="B26" s="633"/>
      <c r="C26" s="635"/>
      <c r="D26" s="635"/>
      <c r="E26" s="635"/>
      <c r="F26" s="635"/>
      <c r="G26" s="8"/>
      <c r="H26" s="635"/>
      <c r="I26" s="1112"/>
    </row>
    <row r="27" spans="1:16" customHeight="1" ht="15">
      <c r="A27" s="8"/>
      <c r="B27" s="637" t="s">
        <v>311</v>
      </c>
      <c r="C27" s="111" t="s">
        <v>247</v>
      </c>
      <c r="D27" s="111" t="s">
        <v>247</v>
      </c>
      <c r="E27" s="106">
        <v>6400</v>
      </c>
      <c r="F27" s="212">
        <v>5060</v>
      </c>
      <c r="G27" s="147">
        <v>5050</v>
      </c>
      <c r="H27" s="212">
        <v>5600</v>
      </c>
      <c r="I27" s="1121">
        <v>6000</v>
      </c>
    </row>
    <row r="28" spans="1:16" customHeight="1" ht="15">
      <c r="A28" s="8"/>
      <c r="B28" s="637" t="s">
        <v>312</v>
      </c>
      <c r="C28" s="111" t="s">
        <v>247</v>
      </c>
      <c r="D28" s="111" t="s">
        <v>247</v>
      </c>
      <c r="E28" s="111" t="s">
        <v>247</v>
      </c>
      <c r="F28" s="104">
        <v>52</v>
      </c>
      <c r="G28" s="8">
        <v>93</v>
      </c>
      <c r="H28" s="104">
        <v>152</v>
      </c>
      <c r="I28" s="1118" t="s">
        <v>247</v>
      </c>
    </row>
    <row r="29" spans="1:16" customHeight="1" ht="15">
      <c r="A29" s="8"/>
      <c r="B29" s="488" t="s">
        <v>313</v>
      </c>
      <c r="C29" s="111" t="s">
        <v>247</v>
      </c>
      <c r="D29" s="111" t="s">
        <v>247</v>
      </c>
      <c r="E29" s="111" t="s">
        <v>247</v>
      </c>
      <c r="F29" s="14">
        <v>0.88</v>
      </c>
      <c r="G29" s="14">
        <v>0.83</v>
      </c>
      <c r="H29" s="14">
        <v>0.87</v>
      </c>
      <c r="I29" s="1118" t="s">
        <v>247</v>
      </c>
    </row>
    <row r="30" spans="1:16" customHeight="1" ht="15">
      <c r="A30" s="8"/>
      <c r="B30" s="488" t="s">
        <v>314</v>
      </c>
      <c r="C30" s="111" t="s">
        <v>247</v>
      </c>
      <c r="D30" s="111" t="s">
        <v>247</v>
      </c>
      <c r="E30" s="111" t="s">
        <v>247</v>
      </c>
      <c r="F30" s="14">
        <v>0.83</v>
      </c>
      <c r="G30" s="14">
        <v>0.88</v>
      </c>
      <c r="H30" s="14">
        <v>0.85</v>
      </c>
      <c r="I30" s="1118" t="s">
        <v>247</v>
      </c>
    </row>
    <row r="31" spans="1:16" customHeight="1" ht="15">
      <c r="A31" s="8"/>
      <c r="B31" s="488" t="s">
        <v>315</v>
      </c>
      <c r="C31" s="111" t="s">
        <v>247</v>
      </c>
      <c r="D31" s="111">
        <v>1790</v>
      </c>
      <c r="E31" s="111">
        <v>2929</v>
      </c>
      <c r="F31" s="111">
        <v>2345</v>
      </c>
      <c r="G31" s="20">
        <v>2801</v>
      </c>
      <c r="H31" s="111">
        <v>2876</v>
      </c>
      <c r="I31" s="1120">
        <v>2916</v>
      </c>
    </row>
    <row r="32" spans="1:16" customHeight="1" ht="15">
      <c r="A32" s="8"/>
      <c r="B32" s="639"/>
      <c r="C32" s="641"/>
      <c r="D32" s="641"/>
      <c r="E32" s="641"/>
      <c r="F32" s="641"/>
      <c r="G32" s="8"/>
      <c r="H32" s="641"/>
      <c r="I32" s="1112"/>
    </row>
    <row r="33" spans="1:16" customHeight="1" ht="15.75">
      <c r="A33" s="8"/>
      <c r="B33" s="424" t="s">
        <v>316</v>
      </c>
      <c r="C33" s="571">
        <v>2013</v>
      </c>
      <c r="D33" s="571">
        <v>2014</v>
      </c>
      <c r="E33" s="571">
        <v>2015</v>
      </c>
      <c r="F33" s="571">
        <v>2016</v>
      </c>
      <c r="G33" s="571">
        <v>2017</v>
      </c>
      <c r="H33" s="571">
        <v>2018</v>
      </c>
      <c r="I33" s="620">
        <v>2019</v>
      </c>
      <c r="K33" s="1108"/>
    </row>
    <row r="34" spans="1:16" customHeight="1" ht="15">
      <c r="A34" s="8"/>
      <c r="B34" s="633"/>
      <c r="C34" s="635"/>
      <c r="D34" s="635"/>
      <c r="E34" s="635"/>
      <c r="F34" s="635"/>
      <c r="G34" s="8"/>
      <c r="H34" s="635"/>
      <c r="I34" s="1112"/>
    </row>
    <row r="35" spans="1:16" customHeight="1" ht="15">
      <c r="A35" s="8"/>
      <c r="B35" s="1064" t="s">
        <v>317</v>
      </c>
      <c r="C35" s="212" t="s">
        <v>247</v>
      </c>
      <c r="D35" s="1058" t="s">
        <v>247</v>
      </c>
      <c r="E35" s="1050">
        <v>6.134</v>
      </c>
      <c r="F35" s="1050">
        <f>1686331/2/1000000</f>
        <v>0.8431655</v>
      </c>
      <c r="G35" s="1050">
        <f>1686331/2/1000000</f>
        <v>0.8431655</v>
      </c>
      <c r="H35" s="1050">
        <v>0.85</v>
      </c>
      <c r="I35" s="1118" t="s">
        <v>247</v>
      </c>
    </row>
    <row r="36" spans="1:16" customHeight="1" ht="15">
      <c r="A36" s="8"/>
      <c r="B36" s="636"/>
      <c r="C36" s="104"/>
      <c r="D36" s="104"/>
      <c r="E36" s="104"/>
      <c r="F36" s="104"/>
      <c r="G36" s="8"/>
      <c r="H36" s="104"/>
      <c r="I36" s="1112"/>
    </row>
    <row r="37" spans="1:16" customHeight="1" ht="15">
      <c r="A37" s="8"/>
      <c r="B37" s="424" t="s">
        <v>318</v>
      </c>
      <c r="C37" s="571">
        <v>2013</v>
      </c>
      <c r="D37" s="571">
        <v>2014</v>
      </c>
      <c r="E37" s="571">
        <v>2015</v>
      </c>
      <c r="F37" s="571">
        <v>2016</v>
      </c>
      <c r="G37" s="571">
        <v>2017</v>
      </c>
      <c r="H37" s="571">
        <v>2018</v>
      </c>
      <c r="I37" s="620">
        <v>2019</v>
      </c>
    </row>
    <row r="38" spans="1:16" customHeight="1" ht="15">
      <c r="A38" s="8"/>
      <c r="B38" s="633"/>
      <c r="C38" s="635"/>
      <c r="D38" s="635"/>
      <c r="E38" s="635"/>
      <c r="F38" s="635"/>
      <c r="G38" s="8"/>
      <c r="H38" s="635"/>
      <c r="I38" s="1112"/>
    </row>
    <row r="39" spans="1:16" customHeight="1" ht="15">
      <c r="A39" s="8"/>
      <c r="B39" s="1064" t="s">
        <v>319</v>
      </c>
      <c r="C39" s="104">
        <v>1.02</v>
      </c>
      <c r="D39" s="212" t="s">
        <v>111</v>
      </c>
      <c r="E39" s="212">
        <v>0.28</v>
      </c>
      <c r="F39" s="212" t="s">
        <v>111</v>
      </c>
      <c r="G39" s="212" t="s">
        <v>111</v>
      </c>
      <c r="H39" s="212" t="s">
        <v>111</v>
      </c>
      <c r="I39" s="1122" t="s">
        <v>111</v>
      </c>
    </row>
    <row r="40" spans="1:16" customHeight="1" ht="15">
      <c r="A40" s="8"/>
      <c r="B40" s="1065" t="s">
        <v>320</v>
      </c>
      <c r="C40" s="641">
        <v>261.666</v>
      </c>
      <c r="D40" s="641">
        <v>206.503</v>
      </c>
      <c r="E40" s="641">
        <v>240.246</v>
      </c>
      <c r="F40" s="641">
        <v>382.115</v>
      </c>
      <c r="G40" s="641">
        <v>400.244</v>
      </c>
      <c r="H40" s="1149" t="s">
        <v>111</v>
      </c>
      <c r="I40" s="1122" t="s">
        <v>111</v>
      </c>
    </row>
    <row r="41" spans="1:16" customHeight="1" ht="15">
      <c r="A41" s="8"/>
      <c r="B41" s="1109"/>
      <c r="C41" s="104"/>
      <c r="D41" s="104"/>
      <c r="E41" s="104"/>
      <c r="F41" s="104"/>
      <c r="G41" s="597"/>
      <c r="H41" s="597"/>
      <c r="I41" s="597"/>
    </row>
    <row r="42" spans="1:16" customHeight="1" ht="13.5">
      <c r="A42" s="33"/>
      <c r="B42" s="33"/>
      <c r="C42" s="33"/>
      <c r="D42" s="33"/>
      <c r="E42" s="33"/>
      <c r="F42" s="33"/>
      <c r="G42" s="33"/>
      <c r="H42" s="33"/>
    </row>
    <row r="43" spans="1:16" customHeight="1" ht="13.5"/>
    <row r="44" spans="1:16" customHeight="1" ht="13.5"/>
    <row r="45" spans="1:16" customHeight="1" ht="13.5"/>
    <row r="46" spans="1:16" customHeight="1" ht="13.5"/>
    <row r="47" spans="1:16" customHeight="1" ht="13.5"/>
    <row r="48" spans="1:16" customHeight="1" ht="13.5"/>
    <row r="49" spans="1:16" customHeight="1" ht="13.5"/>
    <row r="50" spans="1:16" customHeight="1" ht="13.5"/>
    <row r="51" spans="1:16" customHeight="1" ht="13.5"/>
    <row r="52" spans="1:16" customHeight="1" ht="13.5"/>
    <row r="53" spans="1:16" customHeight="1" ht="13.5"/>
    <row r="54" spans="1:16" customHeight="1" ht="13.5"/>
    <row r="55" spans="1:16" customHeight="1" ht="13.5"/>
    <row r="56" spans="1:16"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84"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K59"/>
  <sheetViews>
    <sheetView tabSelected="0" workbookViewId="0" zoomScale="70" zoomScaleNormal="70" view="pageBreakPreview" showGridLines="false" showRowColHeaders="1">
      <selection activeCell="AF18" sqref="AF18"/>
    </sheetView>
  </sheetViews>
  <sheetFormatPr customHeight="true" defaultRowHeight="13.5" defaultColWidth="9.140625" outlineLevelRow="0" outlineLevelCol="0"/>
  <cols>
    <col min="1" max="1" width="3.140625" customWidth="true" style="33"/>
    <col min="2" max="2" width="51.85546875" customWidth="true" style="33"/>
    <col min="3" max="3" width="10.7109375" customWidth="true" style="33"/>
    <col min="4" max="4" width="10.7109375" customWidth="true" style="33"/>
    <col min="5" max="5" width="10.7109375" customWidth="true" style="33"/>
    <col min="6" max="6" width="10.7109375" customWidth="true" style="33"/>
    <col min="7" max="7" width="10.7109375" customWidth="true" style="33"/>
    <col min="8" max="8" width="10.7109375" customWidth="true" style="33"/>
    <col min="9" max="9" width="10.7109375" customWidth="true" style="33"/>
    <col min="10" max="10" width="10.7109375" customWidth="true" style="33"/>
    <col min="11" max="11" width="10.7109375" customWidth="true" style="33"/>
    <col min="12" max="12" width="10.7109375" customWidth="true" style="33"/>
    <col min="13" max="13" width="10.7109375" customWidth="true" style="33"/>
    <col min="14" max="14" width="10.7109375" customWidth="true" style="33"/>
    <col min="15" max="15" width="3.140625" customWidth="true" style="33"/>
    <col min="16" max="16" width="10.7109375" customWidth="true" style="33"/>
    <col min="17" max="17" width="10.7109375" customWidth="true" style="33"/>
    <col min="18" max="18" width="10.7109375" customWidth="true" style="33"/>
    <col min="19" max="19" width="10.7109375" customWidth="true" style="33"/>
    <col min="20" max="20" width="10.7109375" customWidth="true" style="33"/>
    <col min="21" max="21" width="10.7109375" customWidth="true" style="33"/>
    <col min="22" max="22" width="10.7109375" customWidth="true" style="33"/>
    <col min="23" max="23" width="10.7109375" customWidth="true" style="33"/>
    <col min="24" max="24" width="3.140625" customWidth="true" style="33"/>
    <col min="25" max="25" width="10.7109375" customWidth="true" style="33"/>
    <col min="26" max="26" width="10.7109375" customWidth="true" style="33"/>
    <col min="27" max="27" width="10.7109375" customWidth="true" style="33"/>
    <col min="28" max="28" width="10.7109375" customWidth="true" style="33"/>
    <col min="29" max="29" width="10.85546875" customWidth="true" style="33"/>
    <col min="30" max="30" width="10.7109375" customWidth="true" style="33"/>
    <col min="31" max="31" width="10.7109375" customWidth="true" style="33"/>
    <col min="32" max="32" width="10.7109375" customWidth="true" style="33"/>
    <col min="33" max="33" width="9.140625" style="33"/>
  </cols>
  <sheetData>
    <row r="1" spans="1:37" customHeight="1" ht="13.5">
      <c r="A1" s="8"/>
      <c r="B1" s="1046"/>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customHeight="1" ht="15.75" s="32" customFormat="1">
      <c r="A2" s="7"/>
      <c r="B2" s="592" t="s">
        <v>14</v>
      </c>
      <c r="C2" s="593">
        <v>2008</v>
      </c>
      <c r="D2" s="594">
        <v>2009</v>
      </c>
      <c r="E2" s="594">
        <v>2010</v>
      </c>
      <c r="F2" s="594">
        <v>2011</v>
      </c>
      <c r="G2" s="594">
        <v>2012</v>
      </c>
      <c r="H2" s="594">
        <v>2013</v>
      </c>
      <c r="I2" s="594">
        <v>2014</v>
      </c>
      <c r="J2" s="594">
        <v>2015</v>
      </c>
      <c r="K2" s="594">
        <v>2016</v>
      </c>
      <c r="L2" s="594">
        <v>2017</v>
      </c>
      <c r="M2" s="594">
        <v>2018</v>
      </c>
      <c r="N2" s="595">
        <v>2019</v>
      </c>
      <c r="O2" s="7"/>
      <c r="P2" s="570" t="s">
        <v>15</v>
      </c>
      <c r="Q2" s="571" t="s">
        <v>16</v>
      </c>
      <c r="R2" s="571" t="s">
        <v>17</v>
      </c>
      <c r="S2" s="572" t="s">
        <v>18</v>
      </c>
      <c r="T2" s="570" t="s">
        <v>19</v>
      </c>
      <c r="U2" s="571" t="s">
        <v>20</v>
      </c>
      <c r="V2" s="571" t="s">
        <v>21</v>
      </c>
      <c r="W2" s="572" t="s">
        <v>22</v>
      </c>
      <c r="X2" s="7"/>
      <c r="Y2" s="570" t="s">
        <v>15</v>
      </c>
      <c r="Z2" s="571" t="s">
        <v>23</v>
      </c>
      <c r="AA2" s="571" t="s">
        <v>24</v>
      </c>
      <c r="AB2" s="573" t="s">
        <v>25</v>
      </c>
      <c r="AC2" s="570" t="s">
        <v>19</v>
      </c>
      <c r="AD2" s="571" t="s">
        <v>26</v>
      </c>
      <c r="AE2" s="571" t="s">
        <v>27</v>
      </c>
      <c r="AF2" s="1095" t="s">
        <v>28</v>
      </c>
      <c r="AG2" s="7"/>
      <c r="AH2" s="7"/>
      <c r="AI2" s="7"/>
      <c r="AJ2" s="7"/>
      <c r="AK2" s="7"/>
    </row>
    <row r="3" spans="1:37" customHeight="1" ht="13.5">
      <c r="A3" s="8"/>
      <c r="B3" s="601"/>
      <c r="C3" s="596"/>
      <c r="D3" s="597"/>
      <c r="E3" s="597"/>
      <c r="F3" s="597"/>
      <c r="G3" s="597"/>
      <c r="H3" s="597"/>
      <c r="I3" s="597"/>
      <c r="J3" s="597"/>
      <c r="K3" s="597"/>
      <c r="L3" s="597"/>
      <c r="M3" s="597"/>
      <c r="N3" s="598"/>
      <c r="O3" s="8"/>
      <c r="P3" s="596"/>
      <c r="Q3" s="597"/>
      <c r="R3" s="597"/>
      <c r="S3" s="598"/>
      <c r="T3" s="596"/>
      <c r="U3" s="597"/>
      <c r="V3" s="597"/>
      <c r="W3" s="598"/>
      <c r="X3" s="8"/>
      <c r="Y3" s="596"/>
      <c r="Z3" s="597"/>
      <c r="AA3" s="597"/>
      <c r="AB3" s="597"/>
      <c r="AC3" s="596"/>
      <c r="AD3" s="597"/>
      <c r="AE3" s="597"/>
      <c r="AF3" s="603"/>
      <c r="AG3" s="8"/>
      <c r="AH3" s="8"/>
      <c r="AI3" s="8"/>
      <c r="AJ3" s="8"/>
      <c r="AK3" s="8"/>
    </row>
    <row r="4" spans="1:37" customHeight="1" ht="13.5" s="34" customFormat="1">
      <c r="A4" s="11"/>
      <c r="B4" s="443" t="s">
        <v>29</v>
      </c>
      <c r="C4" s="218">
        <v>581.42363825908</v>
      </c>
      <c r="D4" s="12">
        <v>724.67912063178</v>
      </c>
      <c r="E4" s="12">
        <v>947.64722502419</v>
      </c>
      <c r="F4" s="12">
        <v>1068.8272328186</v>
      </c>
      <c r="G4" s="12">
        <v>1285.1474699844</v>
      </c>
      <c r="H4" s="12">
        <v>1316.3477555964</v>
      </c>
      <c r="I4" s="12">
        <v>1276.7081629438</v>
      </c>
      <c r="J4" s="12">
        <v>1547.0473349964</v>
      </c>
      <c r="K4" s="12">
        <v>1650.7574289815</v>
      </c>
      <c r="L4" s="48">
        <v>1827.1869616642</v>
      </c>
      <c r="M4" s="48">
        <v>1696.6937151812</v>
      </c>
      <c r="N4" s="322">
        <f>+W4</f>
        <v>1823.6989660951</v>
      </c>
      <c r="O4" s="12"/>
      <c r="P4" s="825">
        <v>528.369527885</v>
      </c>
      <c r="Q4" s="248">
        <v>923.3849327064</v>
      </c>
      <c r="R4" s="48">
        <v>1238.9336573139</v>
      </c>
      <c r="S4" s="322">
        <v>1696.6937151812</v>
      </c>
      <c r="T4" s="266">
        <v>520.8916630323</v>
      </c>
      <c r="U4" s="245">
        <v>1005.1127018174</v>
      </c>
      <c r="V4" s="245">
        <v>1364.0986076079</v>
      </c>
      <c r="W4" s="848">
        <v>1823.6989660951</v>
      </c>
      <c r="X4" s="12"/>
      <c r="Y4" s="341">
        <v>528.369527885</v>
      </c>
      <c r="Z4" s="248">
        <v>395.0154048214</v>
      </c>
      <c r="AA4" s="248">
        <v>315.5487246075</v>
      </c>
      <c r="AB4" s="48">
        <v>457.7600578673</v>
      </c>
      <c r="AC4" s="266">
        <v>520.8916630323</v>
      </c>
      <c r="AD4" s="245">
        <v>484.2210387851</v>
      </c>
      <c r="AE4" s="245">
        <v>358.9859057905</v>
      </c>
      <c r="AF4" s="835">
        <v>459.6003584872</v>
      </c>
      <c r="AG4" s="113"/>
      <c r="AH4" s="11"/>
      <c r="AI4" s="11"/>
      <c r="AJ4" s="11"/>
      <c r="AK4" s="11"/>
    </row>
    <row r="5" spans="1:37" customHeight="1" ht="13.5">
      <c r="A5" s="8"/>
      <c r="B5" s="583" t="s">
        <v>30</v>
      </c>
      <c r="C5" s="274">
        <v>-143.54639985994</v>
      </c>
      <c r="D5" s="115">
        <v>-182.12926351671</v>
      </c>
      <c r="E5" s="115">
        <v>-234.89833722914</v>
      </c>
      <c r="F5" s="115">
        <v>-268.08908924712</v>
      </c>
      <c r="G5" s="115">
        <v>-347.56627994035</v>
      </c>
      <c r="H5" s="115">
        <v>-395.8407888883</v>
      </c>
      <c r="I5" s="115">
        <v>-373.5121538306</v>
      </c>
      <c r="J5" s="115">
        <v>-404.7526650813</v>
      </c>
      <c r="K5" s="115">
        <v>-479.8064118537</v>
      </c>
      <c r="L5" s="115">
        <v>-460.8690998307</v>
      </c>
      <c r="M5" s="115">
        <v>-396.7787223922</v>
      </c>
      <c r="N5" s="323">
        <f>+W5</f>
        <v>-175.66623233</v>
      </c>
      <c r="O5" s="10"/>
      <c r="P5" s="274">
        <v>-147.7205410393</v>
      </c>
      <c r="Q5" s="115">
        <v>-237.55405845</v>
      </c>
      <c r="R5" s="115">
        <v>-369.5544374654</v>
      </c>
      <c r="S5" s="323">
        <v>-396.7787223922</v>
      </c>
      <c r="T5" s="267">
        <v>-136.1620472798</v>
      </c>
      <c r="U5" s="237">
        <v>-43.9226146494</v>
      </c>
      <c r="V5" s="237">
        <v>-145.6015744958</v>
      </c>
      <c r="W5" s="849">
        <v>-175.66623233</v>
      </c>
      <c r="X5" s="10"/>
      <c r="Y5" s="274">
        <v>-147.7205410393</v>
      </c>
      <c r="Z5" s="115">
        <v>-89.8335174107</v>
      </c>
      <c r="AA5" s="115">
        <v>-132.0003790154</v>
      </c>
      <c r="AB5" s="115">
        <v>-27.2242849268</v>
      </c>
      <c r="AC5" s="267">
        <v>-136.1620472798</v>
      </c>
      <c r="AD5" s="237">
        <v>92.2394326304</v>
      </c>
      <c r="AE5" s="237">
        <v>-101.6789598464</v>
      </c>
      <c r="AF5" s="836">
        <v>-30.0646578342</v>
      </c>
      <c r="AG5" s="113"/>
      <c r="AH5" s="8"/>
      <c r="AI5" s="8"/>
      <c r="AJ5" s="8"/>
      <c r="AK5" s="8"/>
    </row>
    <row r="6" spans="1:37" customHeight="1" ht="13.5" s="34" customFormat="1">
      <c r="A6" s="11"/>
      <c r="B6" s="443" t="s">
        <v>31</v>
      </c>
      <c r="C6" s="218">
        <v>437.87723839914</v>
      </c>
      <c r="D6" s="12">
        <v>542.54985711507</v>
      </c>
      <c r="E6" s="12">
        <v>712.74888779505</v>
      </c>
      <c r="F6" s="12">
        <v>800.73814357145</v>
      </c>
      <c r="G6" s="12">
        <v>937.58119004401</v>
      </c>
      <c r="H6" s="12">
        <v>920.5069667081</v>
      </c>
      <c r="I6" s="12">
        <v>903.1960091132</v>
      </c>
      <c r="J6" s="12">
        <v>1142.2946699151</v>
      </c>
      <c r="K6" s="12">
        <v>1170.9510171278</v>
      </c>
      <c r="L6" s="48">
        <v>1366.3178618335</v>
      </c>
      <c r="M6" s="48">
        <v>1299.914992789</v>
      </c>
      <c r="N6" s="322">
        <f>+W6</f>
        <v>1648.0327337651</v>
      </c>
      <c r="O6" s="12"/>
      <c r="P6" s="825">
        <v>380.6489868457</v>
      </c>
      <c r="Q6" s="248">
        <v>685.8308742564</v>
      </c>
      <c r="R6" s="48">
        <v>869.3792198485</v>
      </c>
      <c r="S6" s="322">
        <v>1299.914992789</v>
      </c>
      <c r="T6" s="266">
        <v>384.7296157525</v>
      </c>
      <c r="U6" s="245">
        <v>961.190087168</v>
      </c>
      <c r="V6" s="245">
        <v>1218.4970331121</v>
      </c>
      <c r="W6" s="848">
        <v>1648.0327337651</v>
      </c>
      <c r="X6" s="12"/>
      <c r="Y6" s="341">
        <v>380.6489868457</v>
      </c>
      <c r="Z6" s="248">
        <v>305.1818874107</v>
      </c>
      <c r="AA6" s="248">
        <v>183.5483455921</v>
      </c>
      <c r="AB6" s="48">
        <v>430.5357729405</v>
      </c>
      <c r="AC6" s="266">
        <v>384.7296157525</v>
      </c>
      <c r="AD6" s="245">
        <v>576.4604714155</v>
      </c>
      <c r="AE6" s="245">
        <v>257.3069459441</v>
      </c>
      <c r="AF6" s="835">
        <v>429.535700653</v>
      </c>
      <c r="AG6" s="113"/>
      <c r="AH6" s="11"/>
      <c r="AI6" s="11"/>
      <c r="AJ6" s="11"/>
      <c r="AK6" s="11"/>
    </row>
    <row r="7" spans="1:37" customHeight="1" ht="13.5">
      <c r="A7" s="11"/>
      <c r="B7" s="582" t="s">
        <v>32</v>
      </c>
      <c r="C7" s="324">
        <v>0.75311220525923</v>
      </c>
      <c r="D7" s="14">
        <v>0.74867598868044</v>
      </c>
      <c r="E7" s="14">
        <v>0.75212470313186</v>
      </c>
      <c r="F7" s="14">
        <v>0.74917453353041</v>
      </c>
      <c r="G7" s="14">
        <v>0.72955144210448</v>
      </c>
      <c r="H7" s="14">
        <v>0.69928859056781</v>
      </c>
      <c r="I7" s="14">
        <v>0.7074412425081</v>
      </c>
      <c r="J7" s="14">
        <v>0.73837085916816</v>
      </c>
      <c r="K7" s="14">
        <v>0.70934166133074</v>
      </c>
      <c r="L7" s="59">
        <v>0.74777124098404</v>
      </c>
      <c r="M7" s="59">
        <v>0.76614593497812</v>
      </c>
      <c r="N7" s="850">
        <f>+W7</f>
        <v>0.90367586120524</v>
      </c>
      <c r="O7" s="14"/>
      <c r="P7" s="828">
        <v>0.7204219145063</v>
      </c>
      <c r="Q7" s="59">
        <v>0.74273561324665</v>
      </c>
      <c r="R7" s="59">
        <v>0.7017157171542</v>
      </c>
      <c r="S7" s="850">
        <v>0.76614593497812</v>
      </c>
      <c r="T7" s="268">
        <v>0.73859814440655</v>
      </c>
      <c r="U7" s="77">
        <v>0.95630080629766</v>
      </c>
      <c r="V7" s="77">
        <v>0.89326169407128</v>
      </c>
      <c r="W7" s="851">
        <v>0.90367586120524</v>
      </c>
      <c r="X7" s="14"/>
      <c r="Y7" s="828">
        <v>0.7204219145063</v>
      </c>
      <c r="Z7" s="59">
        <v>0.7725822428335</v>
      </c>
      <c r="AA7" s="59">
        <v>0.58167988420935</v>
      </c>
      <c r="AB7" s="59">
        <v>0.94052717256801</v>
      </c>
      <c r="AC7" s="268">
        <v>0.73859814440655</v>
      </c>
      <c r="AD7" s="77">
        <v>1.1904903447852</v>
      </c>
      <c r="AE7" s="77">
        <v>0.71676057971552</v>
      </c>
      <c r="AF7" s="837">
        <v>0.93458521674535</v>
      </c>
      <c r="AG7" s="113"/>
      <c r="AH7" s="8"/>
      <c r="AI7" s="8"/>
      <c r="AJ7" s="8"/>
      <c r="AK7" s="8"/>
    </row>
    <row r="8" spans="1:37" customHeight="1" ht="13.5">
      <c r="A8" s="11"/>
      <c r="B8" s="587" t="s">
        <v>33</v>
      </c>
      <c r="C8" s="223">
        <v>231.61560890026</v>
      </c>
      <c r="D8" s="10">
        <v>230.78520555238</v>
      </c>
      <c r="E8" s="10">
        <v>289.90717848269</v>
      </c>
      <c r="F8" s="10">
        <v>347.4968947899</v>
      </c>
      <c r="G8" s="10">
        <v>450.10607728016</v>
      </c>
      <c r="H8" s="10">
        <v>473.0159158919</v>
      </c>
      <c r="I8" s="10">
        <v>422.4084359598</v>
      </c>
      <c r="J8" s="10">
        <v>577.8378152123</v>
      </c>
      <c r="K8" s="10">
        <v>563.9590263595</v>
      </c>
      <c r="L8" s="15">
        <v>803.1378155247</v>
      </c>
      <c r="M8" s="15">
        <v>753.6985036403</v>
      </c>
      <c r="N8" s="325">
        <f>+W8</f>
        <v>1055.1712402453</v>
      </c>
      <c r="O8" s="12"/>
      <c r="P8" s="824">
        <v>252.3457239152</v>
      </c>
      <c r="Q8" s="52">
        <v>426.5102381705</v>
      </c>
      <c r="R8" s="15">
        <v>471.87031315</v>
      </c>
      <c r="S8" s="325">
        <v>753.6985036403</v>
      </c>
      <c r="T8" s="269">
        <v>232.8684960203</v>
      </c>
      <c r="U8" s="246">
        <v>667.4473876804</v>
      </c>
      <c r="V8" s="246">
        <v>783.6376664513</v>
      </c>
      <c r="W8" s="852">
        <v>1055.1712402453</v>
      </c>
      <c r="X8" s="12"/>
      <c r="Y8" s="342">
        <v>252.3457239152</v>
      </c>
      <c r="Z8" s="52">
        <v>174.1645142553</v>
      </c>
      <c r="AA8" s="52">
        <v>45.3600749795</v>
      </c>
      <c r="AB8" s="15">
        <v>281.8281904903</v>
      </c>
      <c r="AC8" s="269">
        <v>232.8684960203</v>
      </c>
      <c r="AD8" s="246">
        <v>434.5788916601</v>
      </c>
      <c r="AE8" s="246">
        <v>116.1902787709</v>
      </c>
      <c r="AF8" s="838">
        <v>271.533573794</v>
      </c>
      <c r="AG8" s="113"/>
      <c r="AH8" s="8"/>
      <c r="AI8" s="8"/>
      <c r="AJ8" s="8"/>
      <c r="AK8" s="8"/>
    </row>
    <row r="9" spans="1:37" customHeight="1" ht="13.5">
      <c r="A9" s="11"/>
      <c r="B9" s="587" t="s">
        <v>34</v>
      </c>
      <c r="C9" s="274">
        <v>-74.856532492583</v>
      </c>
      <c r="D9" s="115">
        <v>-72.16673471346</v>
      </c>
      <c r="E9" s="115">
        <v>-174.14559804962</v>
      </c>
      <c r="F9" s="115">
        <v>-233.63118928102</v>
      </c>
      <c r="G9" s="115">
        <v>-274.84932147101</v>
      </c>
      <c r="H9" s="115">
        <v>-261.7088009078</v>
      </c>
      <c r="I9" s="115">
        <v>-249.8787352622</v>
      </c>
      <c r="J9" s="115">
        <v>-285.4826696387</v>
      </c>
      <c r="K9" s="115">
        <v>-350.0935179706</v>
      </c>
      <c r="L9" s="115">
        <v>-301.5802478364</v>
      </c>
      <c r="M9" s="115">
        <v>-219.7363948129</v>
      </c>
      <c r="N9" s="323">
        <f>+W9</f>
        <v>-349.4563430838</v>
      </c>
      <c r="O9" s="12"/>
      <c r="P9" s="274">
        <v>-53.2788482828</v>
      </c>
      <c r="Q9" s="115">
        <v>-132.8405531204</v>
      </c>
      <c r="R9" s="115">
        <v>-219.1717200752</v>
      </c>
      <c r="S9" s="323">
        <v>-219.7363948129</v>
      </c>
      <c r="T9" s="267">
        <v>-95.6691111308</v>
      </c>
      <c r="U9" s="237">
        <v>-188.6295965571</v>
      </c>
      <c r="V9" s="237">
        <v>-279.3112647553</v>
      </c>
      <c r="W9" s="849">
        <v>-349.4563430838</v>
      </c>
      <c r="X9" s="12"/>
      <c r="Y9" s="274">
        <v>-53.2788482828</v>
      </c>
      <c r="Z9" s="115">
        <v>-79.5617048376</v>
      </c>
      <c r="AA9" s="115">
        <v>-86.3311669548</v>
      </c>
      <c r="AB9" s="323">
        <v>-0.56467473770002</v>
      </c>
      <c r="AC9" s="267">
        <v>-95.6691111308</v>
      </c>
      <c r="AD9" s="237">
        <v>-92.9604854263</v>
      </c>
      <c r="AE9" s="237">
        <v>-90.6816681982</v>
      </c>
      <c r="AF9" s="836">
        <v>-70.1450783285</v>
      </c>
      <c r="AG9" s="113"/>
      <c r="AH9" s="8"/>
      <c r="AI9" s="8"/>
      <c r="AJ9" s="8"/>
      <c r="AK9" s="8"/>
    </row>
    <row r="10" spans="1:37" customHeight="1" ht="13.5" s="34" customFormat="1">
      <c r="A10" s="11"/>
      <c r="B10" s="584" t="s">
        <v>35</v>
      </c>
      <c r="C10" s="218">
        <v>104.36402906675</v>
      </c>
      <c r="D10" s="12">
        <v>114.34920979211</v>
      </c>
      <c r="E10" s="12">
        <v>80.203047054331</v>
      </c>
      <c r="F10" s="12">
        <v>88.603574825819</v>
      </c>
      <c r="G10" s="12">
        <v>126.26638667063</v>
      </c>
      <c r="H10" s="12">
        <v>135.1162827969</v>
      </c>
      <c r="I10" s="12">
        <v>126.0069587814</v>
      </c>
      <c r="J10" s="12">
        <v>166.6139514939</v>
      </c>
      <c r="K10" s="12">
        <v>56.3276196374</v>
      </c>
      <c r="L10" s="48">
        <v>275.895344598</v>
      </c>
      <c r="M10" s="48">
        <v>313.3649851794</v>
      </c>
      <c r="N10" s="322">
        <f>+W10</f>
        <v>475.1279841499</v>
      </c>
      <c r="O10" s="12"/>
      <c r="P10" s="825">
        <v>94.1342932985</v>
      </c>
      <c r="Q10" s="248">
        <v>138.8482113784</v>
      </c>
      <c r="R10" s="48">
        <v>115.2062565076</v>
      </c>
      <c r="S10" s="322">
        <v>313.3649851794</v>
      </c>
      <c r="T10" s="266">
        <v>60.7826749131</v>
      </c>
      <c r="U10" s="245">
        <v>343.0799589668</v>
      </c>
      <c r="V10" s="245">
        <v>342.2971426161</v>
      </c>
      <c r="W10" s="848">
        <v>475.1279841499</v>
      </c>
      <c r="X10" s="12"/>
      <c r="Y10" s="349">
        <v>94.1342932985</v>
      </c>
      <c r="Z10" s="248">
        <v>44.713918079901</v>
      </c>
      <c r="AA10" s="112">
        <v>-23.6419548708</v>
      </c>
      <c r="AB10" s="48">
        <v>198.1587286718</v>
      </c>
      <c r="AC10" s="266">
        <v>60.7826749131</v>
      </c>
      <c r="AD10" s="245">
        <v>282.2972840537</v>
      </c>
      <c r="AE10" s="245">
        <v>-0.78281635069914</v>
      </c>
      <c r="AF10" s="1080">
        <v>132.8308415338</v>
      </c>
      <c r="AG10" s="113"/>
      <c r="AH10" s="11"/>
      <c r="AI10" s="11"/>
      <c r="AJ10" s="11"/>
      <c r="AK10" s="11"/>
    </row>
    <row r="11" spans="1:37" customHeight="1" ht="13.5">
      <c r="A11" s="8"/>
      <c r="B11" s="587"/>
      <c r="C11" s="223"/>
      <c r="D11" s="10"/>
      <c r="E11" s="10"/>
      <c r="F11" s="10"/>
      <c r="G11" s="10"/>
      <c r="H11" s="10"/>
      <c r="I11" s="10"/>
      <c r="J11" s="10"/>
      <c r="K11" s="10"/>
      <c r="L11" s="13"/>
      <c r="M11" s="13"/>
      <c r="N11" s="326"/>
      <c r="O11" s="10"/>
      <c r="P11" s="824"/>
      <c r="Q11" s="52"/>
      <c r="R11" s="15"/>
      <c r="S11" s="325"/>
      <c r="T11" s="269"/>
      <c r="U11" s="246"/>
      <c r="V11" s="246"/>
      <c r="W11" s="852"/>
      <c r="X11" s="10"/>
      <c r="Y11" s="275"/>
      <c r="Z11" s="52"/>
      <c r="AA11" s="52"/>
      <c r="AB11" s="15"/>
      <c r="AC11" s="269"/>
      <c r="AD11" s="246"/>
      <c r="AE11" s="246"/>
      <c r="AF11" s="838"/>
      <c r="AG11" s="113"/>
      <c r="AH11" s="8"/>
      <c r="AI11" s="8"/>
      <c r="AJ11" s="8"/>
      <c r="AK11" s="8"/>
    </row>
    <row r="12" spans="1:37" customHeight="1" ht="13.5">
      <c r="A12" s="8"/>
      <c r="B12" s="587" t="s">
        <v>36</v>
      </c>
      <c r="C12" s="222">
        <v>293.843</v>
      </c>
      <c r="D12" s="20">
        <v>392.42491490194</v>
      </c>
      <c r="E12" s="20">
        <v>567.447</v>
      </c>
      <c r="F12" s="20">
        <v>642.532</v>
      </c>
      <c r="G12" s="20">
        <v>666.28754595</v>
      </c>
      <c r="H12" s="20">
        <v>677.15338452949</v>
      </c>
      <c r="I12" s="20">
        <v>707.09242900049</v>
      </c>
      <c r="J12" s="20">
        <v>701.44099999989</v>
      </c>
      <c r="K12" s="20">
        <v>868.68900000099</v>
      </c>
      <c r="L12" s="18">
        <v>981.28770642994</v>
      </c>
      <c r="M12" s="18">
        <v>985.201</v>
      </c>
      <c r="N12" s="327">
        <f>+W12</f>
        <v>1089.0734693</v>
      </c>
      <c r="O12" s="71"/>
      <c r="P12" s="229">
        <v>294.63945379916</v>
      </c>
      <c r="Q12" s="111">
        <v>580.87267814</v>
      </c>
      <c r="R12" s="111">
        <v>767.119</v>
      </c>
      <c r="S12" s="265">
        <v>985.201</v>
      </c>
      <c r="T12" s="213">
        <f>+'Capex &amp; Cash Flow'!T30</f>
        <v>302.65699263</v>
      </c>
      <c r="U12" s="214">
        <f>+'Capex &amp; Cash Flow'!U30</f>
        <v>645.4545805</v>
      </c>
      <c r="V12" s="214">
        <f>+'Capex &amp; Cash Flow'!V30</f>
        <v>838.0899726</v>
      </c>
      <c r="W12" s="853">
        <f>+'Capex &amp; Cash Flow'!W30</f>
        <v>1089.0734693</v>
      </c>
      <c r="X12" s="10"/>
      <c r="Y12" s="229">
        <v>294.63945379916</v>
      </c>
      <c r="Z12" s="111">
        <v>286.23322434</v>
      </c>
      <c r="AA12" s="111">
        <v>186.24632186</v>
      </c>
      <c r="AB12" s="18">
        <v>218.082</v>
      </c>
      <c r="AC12" s="213">
        <f>+'Capex &amp; Cash Flow'!AC30</f>
        <v>302.65699263</v>
      </c>
      <c r="AD12" s="214">
        <f>+'Capex &amp; Cash Flow'!AD30</f>
        <v>342.3121212</v>
      </c>
      <c r="AE12" s="214">
        <f>+'Capex &amp; Cash Flow'!AE30</f>
        <v>192.6353921</v>
      </c>
      <c r="AF12" s="854">
        <f>+'Capex &amp; Cash Flow'!AF30</f>
        <v>250.9834967</v>
      </c>
      <c r="AG12" s="113"/>
      <c r="AH12" s="8"/>
      <c r="AI12" s="8"/>
      <c r="AJ12" s="8"/>
      <c r="AK12" s="8"/>
    </row>
    <row r="13" spans="1:37" customHeight="1" ht="13.5">
      <c r="A13" s="8"/>
      <c r="B13" s="587" t="s">
        <v>37</v>
      </c>
      <c r="C13" s="222">
        <v>0</v>
      </c>
      <c r="D13" s="20">
        <v>0</v>
      </c>
      <c r="E13" s="20">
        <v>0</v>
      </c>
      <c r="F13" s="20">
        <v>0</v>
      </c>
      <c r="G13" s="20">
        <v>0</v>
      </c>
      <c r="H13" s="20">
        <v>0</v>
      </c>
      <c r="I13" s="20">
        <v>0</v>
      </c>
      <c r="J13" s="20">
        <v>0</v>
      </c>
      <c r="K13" s="20">
        <v>698.41</v>
      </c>
      <c r="L13" s="18">
        <v>1113.98</v>
      </c>
      <c r="M13" s="18">
        <v>971.5467693181</v>
      </c>
      <c r="N13" s="327">
        <f>+W13</f>
        <v>1266.36</v>
      </c>
      <c r="O13" s="71"/>
      <c r="P13" s="229">
        <v>284.41</v>
      </c>
      <c r="Q13" s="111">
        <v>507.11</v>
      </c>
      <c r="R13" s="111">
        <v>590.14</v>
      </c>
      <c r="S13" s="265">
        <v>971.5467693181</v>
      </c>
      <c r="T13" s="213">
        <f>+'Capex &amp; Cash Flow'!T59</f>
        <v>268.45</v>
      </c>
      <c r="U13" s="214">
        <f>+'Capex &amp; Cash Flow'!U59</f>
        <v>708.24</v>
      </c>
      <c r="V13" s="214">
        <f>+'Capex &amp; Cash Flow'!V59</f>
        <v>861.62</v>
      </c>
      <c r="W13" s="853">
        <f>+'Capex &amp; Cash Flow'!W59</f>
        <v>1266.36</v>
      </c>
      <c r="X13" s="10"/>
      <c r="Y13" s="229">
        <v>284.41</v>
      </c>
      <c r="Z13" s="111">
        <v>222.49</v>
      </c>
      <c r="AA13" s="111">
        <v>83.03</v>
      </c>
      <c r="AB13" s="18">
        <v>381.4267693181</v>
      </c>
      <c r="AC13" s="213">
        <f>+'Capex &amp; Cash Flow'!AC59</f>
        <v>268.45</v>
      </c>
      <c r="AD13" s="213">
        <f>+'Capex &amp; Cash Flow'!AD59</f>
        <v>439.79</v>
      </c>
      <c r="AE13" s="213">
        <f>+'Capex &amp; Cash Flow'!AE59</f>
        <v>153.39</v>
      </c>
      <c r="AF13" s="854">
        <f>+'Capex &amp; Cash Flow'!AF59</f>
        <v>404.75</v>
      </c>
      <c r="AG13" s="113"/>
      <c r="AH13" s="8"/>
      <c r="AI13" s="8"/>
      <c r="AJ13" s="8"/>
      <c r="AK13" s="8"/>
    </row>
    <row r="14" spans="1:37" customHeight="1" ht="13.5">
      <c r="A14" s="8"/>
      <c r="B14" s="587" t="s">
        <v>38</v>
      </c>
      <c r="C14" s="222">
        <v>2090.861364061</v>
      </c>
      <c r="D14" s="20">
        <v>1846.3296938106</v>
      </c>
      <c r="E14" s="20">
        <v>1401.0149235056</v>
      </c>
      <c r="F14" s="20">
        <v>829.44621297786</v>
      </c>
      <c r="G14" s="20">
        <v>611.78977517624</v>
      </c>
      <c r="H14" s="20">
        <v>626.84439195792</v>
      </c>
      <c r="I14" s="20">
        <v>732.35765406779</v>
      </c>
      <c r="J14" s="20">
        <v>902.65418624062</v>
      </c>
      <c r="K14" s="20">
        <v>1029.3610651149</v>
      </c>
      <c r="L14" s="18">
        <v>1051.0979282758</v>
      </c>
      <c r="M14" s="18">
        <v>1274.6975938415</v>
      </c>
      <c r="N14" s="327">
        <f>+W14</f>
        <v>1109.4574287971</v>
      </c>
      <c r="O14" s="20"/>
      <c r="P14" s="275">
        <v>265.21488892046</v>
      </c>
      <c r="Q14" s="18">
        <v>464.55307467454</v>
      </c>
      <c r="R14" s="18">
        <v>925.82850410804</v>
      </c>
      <c r="S14" s="327">
        <v>1274.6975938415</v>
      </c>
      <c r="T14" s="270">
        <f>+'Capex &amp; Cash Flow'!T12</f>
        <v>150.80182168839</v>
      </c>
      <c r="U14" s="151">
        <f>+'Capex &amp; Cash Flow'!U12</f>
        <v>373.72709533467</v>
      </c>
      <c r="V14" s="151">
        <f>+'Capex &amp; Cash Flow'!V12</f>
        <v>584.7151146712</v>
      </c>
      <c r="W14" s="855">
        <f>+'Capex &amp; Cash Flow'!W12</f>
        <v>1109.4574287971</v>
      </c>
      <c r="X14" s="20"/>
      <c r="Y14" s="275">
        <v>265.21488892046</v>
      </c>
      <c r="Z14" s="18">
        <v>199.33818575408</v>
      </c>
      <c r="AA14" s="18">
        <v>461.2754294335</v>
      </c>
      <c r="AB14" s="18">
        <v>348.86908973345</v>
      </c>
      <c r="AC14" s="270">
        <v>150.80182168839</v>
      </c>
      <c r="AD14" s="151">
        <v>222.92527364628</v>
      </c>
      <c r="AE14" s="151">
        <v>210.98801933653</v>
      </c>
      <c r="AF14" s="839">
        <v>524.74231412586</v>
      </c>
      <c r="AG14" s="113"/>
      <c r="AH14" s="8"/>
      <c r="AI14" s="8"/>
      <c r="AJ14" s="8"/>
      <c r="AK14" s="8"/>
    </row>
    <row r="15" spans="1:37" customHeight="1" ht="13.5">
      <c r="A15" s="8"/>
      <c r="B15" s="587"/>
      <c r="C15" s="222"/>
      <c r="D15" s="20"/>
      <c r="E15" s="20"/>
      <c r="F15" s="20"/>
      <c r="G15" s="20"/>
      <c r="H15" s="20"/>
      <c r="I15" s="20"/>
      <c r="J15" s="20"/>
      <c r="K15" s="20"/>
      <c r="L15" s="13"/>
      <c r="M15" s="13"/>
      <c r="N15" s="326"/>
      <c r="O15" s="18"/>
      <c r="P15" s="275"/>
      <c r="Q15" s="18"/>
      <c r="R15" s="18"/>
      <c r="S15" s="327"/>
      <c r="T15" s="270"/>
      <c r="U15" s="151"/>
      <c r="V15" s="151"/>
      <c r="W15" s="855"/>
      <c r="X15" s="20"/>
      <c r="Y15" s="275"/>
      <c r="Z15" s="18"/>
      <c r="AA15" s="18"/>
      <c r="AB15" s="18"/>
      <c r="AC15" s="270"/>
      <c r="AD15" s="151"/>
      <c r="AE15" s="151"/>
      <c r="AF15" s="839"/>
      <c r="AG15" s="113"/>
      <c r="AH15" s="8"/>
      <c r="AI15" s="8"/>
      <c r="AJ15" s="8"/>
      <c r="AK15" s="8"/>
    </row>
    <row r="16" spans="1:37" customHeight="1" ht="13.5">
      <c r="A16" s="8"/>
      <c r="B16" s="587" t="s">
        <v>39</v>
      </c>
      <c r="C16" s="222">
        <v>7141.8057252336</v>
      </c>
      <c r="D16" s="20">
        <v>8635.011277</v>
      </c>
      <c r="E16" s="20">
        <v>9981.7709464746</v>
      </c>
      <c r="F16" s="20">
        <v>10454.620725075</v>
      </c>
      <c r="G16" s="20">
        <v>10536.907</v>
      </c>
      <c r="H16" s="20">
        <v>10095.459495814</v>
      </c>
      <c r="I16" s="20">
        <v>11012.975592195</v>
      </c>
      <c r="J16" s="20">
        <v>12612.452109142</v>
      </c>
      <c r="K16" s="20">
        <v>13437.37238077</v>
      </c>
      <c r="L16" s="18">
        <v>13185.20145839</v>
      </c>
      <c r="M16" s="18">
        <v>13921.794368962</v>
      </c>
      <c r="N16" s="327">
        <f>+W16</f>
        <v>13263.859961802</v>
      </c>
      <c r="O16" s="18"/>
      <c r="P16" s="275">
        <v>13104.60141082</v>
      </c>
      <c r="Q16" s="18">
        <v>13533.641855121</v>
      </c>
      <c r="R16" s="18">
        <v>13938.03298093</v>
      </c>
      <c r="S16" s="327">
        <v>13921.794368962</v>
      </c>
      <c r="T16" s="270">
        <f>+'Asset Base'!T42</f>
        <v>13583.376862273</v>
      </c>
      <c r="U16" s="151">
        <f>+'Asset Base'!U42</f>
        <v>12773.692216543</v>
      </c>
      <c r="V16" s="151">
        <f>+'Asset Base'!V42</f>
        <v>13164.117050057</v>
      </c>
      <c r="W16" s="855">
        <f>+'Asset Base'!W42</f>
        <v>13263.859961802</v>
      </c>
      <c r="X16" s="20"/>
      <c r="Y16" s="275">
        <v>13104.60141082</v>
      </c>
      <c r="Z16" s="18">
        <v>13533.641855121</v>
      </c>
      <c r="AA16" s="18">
        <v>13938.03298093</v>
      </c>
      <c r="AB16" s="18">
        <v>13921.794368962</v>
      </c>
      <c r="AC16" s="270">
        <f>+T16</f>
        <v>13583.376862273</v>
      </c>
      <c r="AD16" s="151">
        <f>+U16</f>
        <v>12773.692216543</v>
      </c>
      <c r="AE16" s="151">
        <f>+V16</f>
        <v>13164.117050057</v>
      </c>
      <c r="AF16" s="839">
        <f>+W16</f>
        <v>13263.859961802</v>
      </c>
      <c r="AG16" s="113"/>
      <c r="AH16" s="8"/>
      <c r="AI16" s="8"/>
      <c r="AJ16" s="8"/>
      <c r="AK16" s="8"/>
    </row>
    <row r="17" spans="1:37" customHeight="1" ht="13.5">
      <c r="A17" s="8"/>
      <c r="B17" s="587" t="s">
        <v>40</v>
      </c>
      <c r="C17" s="222">
        <v>5198.8727173319</v>
      </c>
      <c r="D17" s="20">
        <v>5327.554927</v>
      </c>
      <c r="E17" s="20">
        <v>5393.51083137</v>
      </c>
      <c r="F17" s="20">
        <v>5453.7253007121</v>
      </c>
      <c r="G17" s="20">
        <v>5748.827</v>
      </c>
      <c r="H17" s="20">
        <v>6089.3228163202</v>
      </c>
      <c r="I17" s="20">
        <v>6330.759140482</v>
      </c>
      <c r="J17" s="20">
        <v>6834.1090137968</v>
      </c>
      <c r="K17" s="20">
        <v>7573.0138381449</v>
      </c>
      <c r="L17" s="18">
        <v>7895.1521924579</v>
      </c>
      <c r="M17" s="18">
        <v>8122.4025438248</v>
      </c>
      <c r="N17" s="327">
        <f>+W17</f>
        <v>8334.7005941572</v>
      </c>
      <c r="O17" s="18"/>
      <c r="P17" s="275">
        <v>7970.3901772925</v>
      </c>
      <c r="Q17" s="18">
        <v>7993.6725909443</v>
      </c>
      <c r="R17" s="18">
        <v>7921.1970146291</v>
      </c>
      <c r="S17" s="327">
        <v>8122.4025438248</v>
      </c>
      <c r="T17" s="270">
        <f>+'Consolidated BS'!T28</f>
        <v>8228.416049661</v>
      </c>
      <c r="U17" s="151">
        <f>+'Consolidated BS'!U28</f>
        <v>8147.4310330581</v>
      </c>
      <c r="V17" s="151">
        <f>+'Consolidated BS'!V28</f>
        <v>8208.9423136432</v>
      </c>
      <c r="W17" s="855">
        <f>+'Consolidated BS'!W28</f>
        <v>8334.7005941572</v>
      </c>
      <c r="X17" s="20"/>
      <c r="Y17" s="275">
        <v>7970.3901772925</v>
      </c>
      <c r="Z17" s="18">
        <v>7993.6725909443</v>
      </c>
      <c r="AA17" s="18">
        <v>7921.1970146291</v>
      </c>
      <c r="AB17" s="18">
        <v>8122.4025438248</v>
      </c>
      <c r="AC17" s="270">
        <f>+T17</f>
        <v>8228.416049661</v>
      </c>
      <c r="AD17" s="151">
        <f>+U17</f>
        <v>8147.4310330581</v>
      </c>
      <c r="AE17" s="151">
        <f>+V17</f>
        <v>8208.9423136432</v>
      </c>
      <c r="AF17" s="839">
        <f>+W17</f>
        <v>8334.7005941572</v>
      </c>
      <c r="AG17" s="113"/>
      <c r="AH17" s="8"/>
      <c r="AI17" s="8"/>
      <c r="AJ17" s="8"/>
      <c r="AK17" s="8"/>
    </row>
    <row r="18" spans="1:37" customHeight="1" ht="13.5" s="68" customFormat="1">
      <c r="A18" s="13"/>
      <c r="B18" s="582" t="s">
        <v>41</v>
      </c>
      <c r="C18" s="275">
        <v>1069.0502251299</v>
      </c>
      <c r="D18" s="18">
        <v>2133.5078303624</v>
      </c>
      <c r="E18" s="18">
        <v>2848.4398257797</v>
      </c>
      <c r="F18" s="18">
        <v>3387.2914523849</v>
      </c>
      <c r="G18" s="18">
        <v>3305.4363510044</v>
      </c>
      <c r="H18" s="18">
        <v>3268.3419848779</v>
      </c>
      <c r="I18" s="18">
        <v>3282.7339535257</v>
      </c>
      <c r="J18" s="18">
        <v>3707.4201515656</v>
      </c>
      <c r="K18" s="18">
        <v>2755.30780723</v>
      </c>
      <c r="L18" s="18">
        <v>2806.1383194816</v>
      </c>
      <c r="M18" s="18">
        <v>3059.7650698206</v>
      </c>
      <c r="N18" s="327">
        <f>+W18</f>
        <v>2802.9367596175</v>
      </c>
      <c r="O18" s="18"/>
      <c r="P18" s="275">
        <v>2973.2644691222</v>
      </c>
      <c r="Q18" s="18">
        <v>3216.2296317175</v>
      </c>
      <c r="R18" s="18">
        <v>3481.6714943466</v>
      </c>
      <c r="S18" s="327">
        <v>3059.7650698206</v>
      </c>
      <c r="T18" s="270">
        <f>+'Net Debt and Financials'!T15</f>
        <v>3615.413084596</v>
      </c>
      <c r="U18" s="151">
        <f>+'Net Debt and Financials'!U15</f>
        <v>3727.6465196843</v>
      </c>
      <c r="V18" s="151">
        <f>+'Net Debt and Financials'!V15</f>
        <v>3057.6597271287</v>
      </c>
      <c r="W18" s="855">
        <f>+'Net Debt and Financials'!W15</f>
        <v>2802.9367596175</v>
      </c>
      <c r="X18" s="18"/>
      <c r="Y18" s="275">
        <v>2973.2644691222</v>
      </c>
      <c r="Z18" s="18">
        <v>3216.2296317175</v>
      </c>
      <c r="AA18" s="18">
        <v>3481.6714943466</v>
      </c>
      <c r="AB18" s="18">
        <v>3059.7650698206</v>
      </c>
      <c r="AC18" s="270">
        <f>+T18</f>
        <v>3615.413084596</v>
      </c>
      <c r="AD18" s="151">
        <f>+U18</f>
        <v>3727.6465196843</v>
      </c>
      <c r="AE18" s="151">
        <f>+V18</f>
        <v>3057.6597271287</v>
      </c>
      <c r="AF18" s="839">
        <f>+W18</f>
        <v>2802.9367596175</v>
      </c>
      <c r="AG18" s="113"/>
      <c r="AH18" s="13"/>
      <c r="AI18" s="13"/>
      <c r="AJ18" s="13"/>
      <c r="AK18" s="13"/>
    </row>
    <row r="19" spans="1:37" customHeight="1" ht="13.5" s="68" customFormat="1">
      <c r="A19" s="13"/>
      <c r="B19" s="582" t="s">
        <v>42</v>
      </c>
      <c r="C19" s="275">
        <v>851.83310128619</v>
      </c>
      <c r="D19" s="18">
        <v>835.09919448147</v>
      </c>
      <c r="E19" s="18">
        <v>934.30832096992</v>
      </c>
      <c r="F19" s="18">
        <v>1023.5574684365</v>
      </c>
      <c r="G19" s="18">
        <v>942.15474558132</v>
      </c>
      <c r="H19" s="18">
        <v>836.34165001529</v>
      </c>
      <c r="I19" s="18">
        <v>1066.7025930935</v>
      </c>
      <c r="J19" s="18">
        <v>1164.7735773681</v>
      </c>
      <c r="K19" s="18">
        <v>1520.2254885533</v>
      </c>
      <c r="L19" s="18">
        <v>1249.1096941623</v>
      </c>
      <c r="M19" s="18">
        <v>1269.4819291804</v>
      </c>
      <c r="N19" s="327">
        <f>+W19</f>
        <v>1286.9294529247</v>
      </c>
      <c r="O19" s="18"/>
      <c r="P19" s="275">
        <v>1133.3859525275</v>
      </c>
      <c r="Q19" s="18">
        <v>1121.2179380408</v>
      </c>
      <c r="R19" s="18">
        <v>1130.2960491403</v>
      </c>
      <c r="S19" s="327">
        <v>1269.4819291804</v>
      </c>
      <c r="T19" s="270">
        <f>+'Net Debt and Financials'!T20</f>
        <v>1267.4466975104</v>
      </c>
      <c r="U19" s="151">
        <f>+'Net Debt and Financials'!U20</f>
        <v>1177.8971048011</v>
      </c>
      <c r="V19" s="151">
        <f>+'Net Debt and Financials'!V20</f>
        <v>1208.0616491826</v>
      </c>
      <c r="W19" s="855">
        <f>+'Net Debt and Financials'!W20</f>
        <v>1286.9294529247</v>
      </c>
      <c r="X19" s="18"/>
      <c r="Y19" s="275">
        <v>1133.3859525275</v>
      </c>
      <c r="Z19" s="18">
        <v>1121.2179380408</v>
      </c>
      <c r="AA19" s="18">
        <v>1130.2960491403</v>
      </c>
      <c r="AB19" s="18">
        <v>1269.4819291804</v>
      </c>
      <c r="AC19" s="270">
        <f>+T19</f>
        <v>1267.4466975104</v>
      </c>
      <c r="AD19" s="151">
        <f>+U19</f>
        <v>1177.8971048011</v>
      </c>
      <c r="AE19" s="151">
        <f>+V19</f>
        <v>1208.0616491826</v>
      </c>
      <c r="AF19" s="839">
        <f>+W19</f>
        <v>1286.9294529247</v>
      </c>
      <c r="AG19" s="113"/>
      <c r="AH19" s="13"/>
      <c r="AI19" s="13"/>
      <c r="AJ19" s="13"/>
      <c r="AK19" s="13"/>
    </row>
    <row r="20" spans="1:37" customHeight="1" ht="13.5" s="68" customFormat="1">
      <c r="A20" s="13"/>
      <c r="B20" s="588" t="s">
        <v>43</v>
      </c>
      <c r="C20" s="589"/>
      <c r="D20" s="590"/>
      <c r="E20" s="590"/>
      <c r="F20" s="590"/>
      <c r="G20" s="590"/>
      <c r="H20" s="590"/>
      <c r="I20" s="590"/>
      <c r="J20" s="590"/>
      <c r="K20" s="590"/>
      <c r="L20" s="590"/>
      <c r="M20" s="590"/>
      <c r="N20" s="591"/>
      <c r="O20" s="18"/>
      <c r="P20" s="589">
        <f>+'Consolidated BS'!P37</f>
        <v>0</v>
      </c>
      <c r="Q20" s="590">
        <f>+'Consolidated BS'!Q37</f>
        <v>0</v>
      </c>
      <c r="R20" s="590">
        <f>+'Consolidated BS'!R37</f>
        <v>0</v>
      </c>
      <c r="S20" s="591">
        <f>+'Consolidated BS'!S37</f>
        <v>0</v>
      </c>
      <c r="T20" s="599">
        <f>+'Consolidated BS'!T37</f>
        <v>540.277</v>
      </c>
      <c r="U20" s="600">
        <f>+'Consolidated BS'!U37</f>
        <v>610.42476449</v>
      </c>
      <c r="V20" s="600">
        <f>+'Consolidated BS'!V37</f>
        <v>631.23954747</v>
      </c>
      <c r="W20" s="856">
        <f>+'Consolidated BS'!W37</f>
        <v>618.24831708</v>
      </c>
      <c r="X20" s="18"/>
      <c r="Y20" s="857">
        <f>+P20</f>
        <v>0</v>
      </c>
      <c r="Z20" s="590">
        <f>+Q20</f>
        <v>0</v>
      </c>
      <c r="AA20" s="590">
        <f>+R20</f>
        <v>0</v>
      </c>
      <c r="AB20" s="590">
        <f>+S20</f>
        <v>0</v>
      </c>
      <c r="AC20" s="599">
        <f>+T20</f>
        <v>540.277</v>
      </c>
      <c r="AD20" s="600">
        <f>+U20</f>
        <v>610.42476449</v>
      </c>
      <c r="AE20" s="600">
        <f>+V20</f>
        <v>631.23954747</v>
      </c>
      <c r="AF20" s="840">
        <f>+W20</f>
        <v>618.24831708</v>
      </c>
      <c r="AG20" s="113"/>
      <c r="AH20" s="13"/>
      <c r="AI20" s="13"/>
      <c r="AJ20" s="13"/>
      <c r="AK20" s="13"/>
    </row>
    <row r="21" spans="1:37" customHeight="1" ht="13.5">
      <c r="A21" s="8"/>
      <c r="B21" s="8"/>
      <c r="C21" s="10"/>
      <c r="D21" s="10"/>
      <c r="E21" s="10"/>
      <c r="F21" s="10"/>
      <c r="G21" s="10"/>
      <c r="H21" s="10"/>
      <c r="I21" s="10"/>
      <c r="J21" s="10"/>
      <c r="K21" s="10"/>
      <c r="L21" s="10"/>
      <c r="M21" s="10"/>
      <c r="N21" s="10"/>
      <c r="O21" s="10"/>
      <c r="P21" s="10"/>
      <c r="Q21" s="10"/>
      <c r="R21" s="10"/>
      <c r="S21" s="10"/>
      <c r="T21" s="10"/>
      <c r="U21" s="10"/>
      <c r="V21" s="10"/>
      <c r="W21" s="10"/>
      <c r="X21" s="10"/>
      <c r="Y21" s="8"/>
      <c r="Z21" s="10"/>
      <c r="AA21" s="10"/>
      <c r="AB21" s="8"/>
      <c r="AC21" s="8"/>
      <c r="AD21" s="10"/>
      <c r="AE21" s="10"/>
      <c r="AF21" s="602"/>
      <c r="AG21" s="113"/>
      <c r="AH21" s="8"/>
      <c r="AI21" s="8"/>
      <c r="AJ21" s="8"/>
      <c r="AK21" s="8"/>
    </row>
    <row r="22" spans="1:37" customHeight="1" ht="15.75" s="32" customFormat="1">
      <c r="A22" s="7"/>
      <c r="B22" s="592" t="s">
        <v>44</v>
      </c>
      <c r="C22" s="593">
        <v>2008</v>
      </c>
      <c r="D22" s="594">
        <v>2009</v>
      </c>
      <c r="E22" s="594">
        <v>2010</v>
      </c>
      <c r="F22" s="594">
        <v>2011</v>
      </c>
      <c r="G22" s="594">
        <v>2012</v>
      </c>
      <c r="H22" s="594">
        <v>2013</v>
      </c>
      <c r="I22" s="594">
        <v>2014</v>
      </c>
      <c r="J22" s="594">
        <v>2015</v>
      </c>
      <c r="K22" s="594">
        <v>2016</v>
      </c>
      <c r="L22" s="594">
        <v>2017</v>
      </c>
      <c r="M22" s="594">
        <f>+M2</f>
        <v>2018</v>
      </c>
      <c r="N22" s="595">
        <v>2019</v>
      </c>
      <c r="O22" s="7"/>
      <c r="P22" s="570" t="s">
        <v>15</v>
      </c>
      <c r="Q22" s="571" t="s">
        <v>16</v>
      </c>
      <c r="R22" s="571" t="s">
        <v>17</v>
      </c>
      <c r="S22" s="572" t="s">
        <v>18</v>
      </c>
      <c r="T22" s="570" t="s">
        <v>19</v>
      </c>
      <c r="U22" s="571" t="s">
        <v>20</v>
      </c>
      <c r="V22" s="571" t="s">
        <v>21</v>
      </c>
      <c r="W22" s="572" t="s">
        <v>22</v>
      </c>
      <c r="X22" s="7"/>
      <c r="Y22" s="570" t="s">
        <v>15</v>
      </c>
      <c r="Z22" s="571" t="s">
        <v>23</v>
      </c>
      <c r="AA22" s="571" t="s">
        <v>24</v>
      </c>
      <c r="AB22" s="573" t="s">
        <v>25</v>
      </c>
      <c r="AC22" s="570" t="s">
        <v>19</v>
      </c>
      <c r="AD22" s="571" t="s">
        <v>26</v>
      </c>
      <c r="AE22" s="571" t="s">
        <v>27</v>
      </c>
      <c r="AF22" s="1095" t="s">
        <v>28</v>
      </c>
      <c r="AG22" s="113"/>
      <c r="AH22" s="7"/>
      <c r="AI22" s="7"/>
      <c r="AJ22" s="7"/>
      <c r="AK22" s="7"/>
    </row>
    <row r="23" spans="1:37" customHeight="1" ht="13.5">
      <c r="A23" s="8"/>
      <c r="B23" s="601"/>
      <c r="C23" s="596"/>
      <c r="D23" s="597"/>
      <c r="E23" s="597"/>
      <c r="F23" s="597"/>
      <c r="G23" s="597"/>
      <c r="H23" s="597"/>
      <c r="I23" s="597"/>
      <c r="J23" s="597"/>
      <c r="K23" s="597"/>
      <c r="L23" s="1044"/>
      <c r="M23" s="1044"/>
      <c r="N23" s="858"/>
      <c r="O23" s="13"/>
      <c r="P23" s="596"/>
      <c r="Q23" s="597"/>
      <c r="R23" s="597"/>
      <c r="S23" s="598"/>
      <c r="T23" s="596"/>
      <c r="U23" s="597"/>
      <c r="V23" s="597"/>
      <c r="W23" s="598"/>
      <c r="X23" s="8"/>
      <c r="Y23" s="596"/>
      <c r="Z23" s="597"/>
      <c r="AA23" s="597"/>
      <c r="AB23" s="598"/>
      <c r="AC23" s="597"/>
      <c r="AD23" s="597"/>
      <c r="AE23" s="597"/>
      <c r="AF23" s="603"/>
      <c r="AG23" s="113"/>
      <c r="AH23" s="8"/>
      <c r="AI23" s="8"/>
      <c r="AJ23" s="8"/>
      <c r="AK23" s="8"/>
    </row>
    <row r="24" spans="1:37" customHeight="1" ht="13.5" s="69" customFormat="1">
      <c r="A24" s="16"/>
      <c r="B24" s="581" t="s">
        <v>45</v>
      </c>
      <c r="C24" s="328">
        <v>4400.24425</v>
      </c>
      <c r="D24" s="17">
        <v>5575.545</v>
      </c>
      <c r="E24" s="17">
        <v>6676.35425</v>
      </c>
      <c r="F24" s="17">
        <v>7482.78425</v>
      </c>
      <c r="G24" s="17">
        <v>7986.61425</v>
      </c>
      <c r="H24" s="17">
        <v>8564.77784308</v>
      </c>
      <c r="I24" s="17">
        <v>9035.73784308</v>
      </c>
      <c r="J24" s="17">
        <v>9637.261212116</v>
      </c>
      <c r="K24" s="17">
        <v>10407.611212116</v>
      </c>
      <c r="L24" s="17">
        <v>11007.161212116</v>
      </c>
      <c r="M24" s="17">
        <v>11672.261212116</v>
      </c>
      <c r="N24" s="329">
        <f>+W24</f>
        <v>11362.106212116</v>
      </c>
      <c r="O24" s="17"/>
      <c r="P24" s="328">
        <v>11007.071212116</v>
      </c>
      <c r="Q24" s="17">
        <v>11044.271212116</v>
      </c>
      <c r="R24" s="17">
        <v>11228.171212116</v>
      </c>
      <c r="S24" s="329">
        <v>11672.261212116</v>
      </c>
      <c r="T24" s="343">
        <v>11710.061212116</v>
      </c>
      <c r="U24" s="78">
        <v>11763.961212116</v>
      </c>
      <c r="V24" s="78">
        <v>10835.806212116</v>
      </c>
      <c r="W24" s="859">
        <v>11362.106212116</v>
      </c>
      <c r="X24" s="17"/>
      <c r="Y24" s="328">
        <v>11007.071212116</v>
      </c>
      <c r="Z24" s="17">
        <v>11044.271212116</v>
      </c>
      <c r="AA24" s="17">
        <v>11228.171212116</v>
      </c>
      <c r="AB24" s="329">
        <v>11672.261212116</v>
      </c>
      <c r="AC24" s="343">
        <f>+T24</f>
        <v>11710.061212116</v>
      </c>
      <c r="AD24" s="78">
        <f>+U24</f>
        <v>11763.961212116</v>
      </c>
      <c r="AE24" s="78">
        <f>+V24</f>
        <v>10835.806212116</v>
      </c>
      <c r="AF24" s="842">
        <f>+W24</f>
        <v>11362.106212116</v>
      </c>
      <c r="AG24" s="113"/>
      <c r="AH24" s="16"/>
      <c r="AI24" s="16"/>
      <c r="AJ24" s="16"/>
      <c r="AK24" s="16"/>
    </row>
    <row r="25" spans="1:37" customHeight="1" ht="13.5" s="68" customFormat="1">
      <c r="A25" s="13"/>
      <c r="B25" s="582" t="s">
        <v>46</v>
      </c>
      <c r="C25" s="275">
        <v>2477.06925</v>
      </c>
      <c r="D25" s="18">
        <v>2938.22</v>
      </c>
      <c r="E25" s="18">
        <v>3439.02925</v>
      </c>
      <c r="F25" s="18">
        <v>3977.45925</v>
      </c>
      <c r="G25" s="18">
        <v>4266.03925</v>
      </c>
      <c r="H25" s="18">
        <v>4795.64034308</v>
      </c>
      <c r="I25" s="18">
        <v>4937.60034308</v>
      </c>
      <c r="J25" s="18">
        <v>5141.123712116</v>
      </c>
      <c r="K25" s="18">
        <v>5162.973712116</v>
      </c>
      <c r="L25" s="18">
        <v>5212.623712116</v>
      </c>
      <c r="M25" s="18">
        <v>5423.723712116</v>
      </c>
      <c r="N25" s="327">
        <f>+W25</f>
        <v>4553.113712116</v>
      </c>
      <c r="O25" s="18"/>
      <c r="P25" s="275">
        <v>5212.623712116</v>
      </c>
      <c r="Q25" s="18">
        <v>5249.823712116</v>
      </c>
      <c r="R25" s="18">
        <v>5355.323712116</v>
      </c>
      <c r="S25" s="327">
        <v>5423.723712116</v>
      </c>
      <c r="T25" s="273">
        <v>5461.523712116</v>
      </c>
      <c r="U25" s="79">
        <v>5515.423712116</v>
      </c>
      <c r="V25" s="79">
        <v>4547.413712116</v>
      </c>
      <c r="W25" s="860">
        <v>4553.113712116</v>
      </c>
      <c r="X25" s="18"/>
      <c r="Y25" s="275">
        <v>5212.623712116</v>
      </c>
      <c r="Z25" s="18">
        <v>5249.823712116</v>
      </c>
      <c r="AA25" s="18">
        <v>5355.323712116</v>
      </c>
      <c r="AB25" s="327">
        <v>5423.723712116</v>
      </c>
      <c r="AC25" s="273">
        <f>+T25</f>
        <v>5461.523712116</v>
      </c>
      <c r="AD25" s="79">
        <f>+U25</f>
        <v>5515.423712116</v>
      </c>
      <c r="AE25" s="79">
        <f>+V25</f>
        <v>4547.413712116</v>
      </c>
      <c r="AF25" s="841">
        <f>+W25</f>
        <v>4553.113712116</v>
      </c>
      <c r="AG25" s="113"/>
      <c r="AH25" s="13"/>
      <c r="AI25" s="13"/>
      <c r="AJ25" s="13"/>
      <c r="AK25" s="13"/>
    </row>
    <row r="26" spans="1:37" customHeight="1" ht="13.5" s="68" customFormat="1">
      <c r="A26" s="13"/>
      <c r="B26" s="582" t="s">
        <v>47</v>
      </c>
      <c r="C26" s="275">
        <v>1923.175</v>
      </c>
      <c r="D26" s="18">
        <v>2623.525</v>
      </c>
      <c r="E26" s="18">
        <v>3223.525</v>
      </c>
      <c r="F26" s="18">
        <v>3421.525</v>
      </c>
      <c r="G26" s="18">
        <v>3636.775</v>
      </c>
      <c r="H26" s="18">
        <v>3685.3375</v>
      </c>
      <c r="I26" s="18">
        <v>4014.3375</v>
      </c>
      <c r="J26" s="18">
        <v>4412.3375</v>
      </c>
      <c r="K26" s="18">
        <v>5040.8375</v>
      </c>
      <c r="L26" s="18">
        <v>5463.8375</v>
      </c>
      <c r="M26" s="18">
        <v>5781.3375</v>
      </c>
      <c r="N26" s="327">
        <f>+W26</f>
        <v>6341.7925</v>
      </c>
      <c r="O26" s="18"/>
      <c r="P26" s="275">
        <v>5463.7475</v>
      </c>
      <c r="Q26" s="18">
        <v>5463.7475</v>
      </c>
      <c r="R26" s="18">
        <v>5542.1475</v>
      </c>
      <c r="S26" s="327">
        <v>5781.3375</v>
      </c>
      <c r="T26" s="273">
        <v>5781.3375</v>
      </c>
      <c r="U26" s="79">
        <v>5781.3375</v>
      </c>
      <c r="V26" s="79">
        <v>5821.1925</v>
      </c>
      <c r="W26" s="860">
        <v>6341.7925</v>
      </c>
      <c r="X26" s="18"/>
      <c r="Y26" s="275">
        <v>5463.7475</v>
      </c>
      <c r="Z26" s="18">
        <v>5463.7475</v>
      </c>
      <c r="AA26" s="18">
        <v>5542.1475</v>
      </c>
      <c r="AB26" s="327">
        <v>5781.3375</v>
      </c>
      <c r="AC26" s="273">
        <f>+T26</f>
        <v>5781.3375</v>
      </c>
      <c r="AD26" s="79">
        <f>+U26</f>
        <v>5781.3375</v>
      </c>
      <c r="AE26" s="79">
        <f>+V26</f>
        <v>5821.1925</v>
      </c>
      <c r="AF26" s="841">
        <f>+W26</f>
        <v>6341.7925</v>
      </c>
      <c r="AG26" s="113"/>
      <c r="AH26" s="13"/>
      <c r="AI26" s="13"/>
      <c r="AJ26" s="13"/>
      <c r="AK26" s="13"/>
    </row>
    <row r="27" spans="1:37" customHeight="1" ht="13.5" s="68" customFormat="1">
      <c r="A27" s="13"/>
      <c r="B27" s="582" t="s">
        <v>48</v>
      </c>
      <c r="C27" s="299">
        <v>0</v>
      </c>
      <c r="D27" s="19">
        <v>13.8</v>
      </c>
      <c r="E27" s="19">
        <v>13.8</v>
      </c>
      <c r="F27" s="18">
        <v>83.8</v>
      </c>
      <c r="G27" s="18">
        <v>83.8</v>
      </c>
      <c r="H27" s="18">
        <v>83.8</v>
      </c>
      <c r="I27" s="18">
        <v>83.8</v>
      </c>
      <c r="J27" s="18">
        <v>83.8</v>
      </c>
      <c r="K27" s="18">
        <v>203.8</v>
      </c>
      <c r="L27" s="18">
        <v>330.7</v>
      </c>
      <c r="M27" s="18">
        <v>467.2</v>
      </c>
      <c r="N27" s="336">
        <f>+W27</f>
        <v>467.2</v>
      </c>
      <c r="O27" s="18"/>
      <c r="P27" s="299">
        <v>330.7</v>
      </c>
      <c r="Q27" s="19">
        <v>330.7</v>
      </c>
      <c r="R27" s="19">
        <v>330.7</v>
      </c>
      <c r="S27" s="327">
        <v>467.2</v>
      </c>
      <c r="T27" s="287">
        <v>467.2</v>
      </c>
      <c r="U27" s="80">
        <v>467.2</v>
      </c>
      <c r="V27" s="80">
        <v>467.2</v>
      </c>
      <c r="W27" s="861">
        <v>467.2</v>
      </c>
      <c r="X27" s="18"/>
      <c r="Y27" s="299">
        <v>330.7</v>
      </c>
      <c r="Z27" s="19">
        <v>330.7</v>
      </c>
      <c r="AA27" s="19">
        <v>330.7</v>
      </c>
      <c r="AB27" s="327">
        <v>467.2</v>
      </c>
      <c r="AC27" s="287">
        <f>+T27</f>
        <v>467.2</v>
      </c>
      <c r="AD27" s="80">
        <f>+U27</f>
        <v>467.2</v>
      </c>
      <c r="AE27" s="80">
        <f>+V27</f>
        <v>467.2</v>
      </c>
      <c r="AF27" s="843">
        <f>+W27</f>
        <v>467.2</v>
      </c>
      <c r="AG27" s="113"/>
      <c r="AH27" s="13"/>
      <c r="AI27" s="13"/>
      <c r="AJ27" s="13"/>
      <c r="AK27" s="13"/>
    </row>
    <row r="28" spans="1:37" customHeight="1" ht="13.5">
      <c r="A28" s="8"/>
      <c r="B28" s="583"/>
      <c r="C28" s="222"/>
      <c r="D28" s="20"/>
      <c r="E28" s="20"/>
      <c r="F28" s="17"/>
      <c r="G28" s="17"/>
      <c r="H28" s="17"/>
      <c r="I28" s="17"/>
      <c r="J28" s="17"/>
      <c r="K28" s="17"/>
      <c r="L28" s="18"/>
      <c r="M28" s="18"/>
      <c r="N28" s="327"/>
      <c r="O28" s="20"/>
      <c r="P28" s="275"/>
      <c r="Q28" s="18"/>
      <c r="R28" s="18"/>
      <c r="S28" s="326"/>
      <c r="T28" s="273"/>
      <c r="U28" s="79"/>
      <c r="V28" s="79"/>
      <c r="W28" s="860"/>
      <c r="X28" s="20"/>
      <c r="Y28" s="275"/>
      <c r="Z28" s="18"/>
      <c r="AA28" s="18"/>
      <c r="AB28" s="326"/>
      <c r="AC28" s="79"/>
      <c r="AD28" s="79"/>
      <c r="AE28" s="79"/>
      <c r="AF28" s="841"/>
      <c r="AG28" s="113"/>
      <c r="AH28" s="8"/>
      <c r="AI28" s="8"/>
      <c r="AJ28" s="8"/>
      <c r="AK28" s="8"/>
    </row>
    <row r="29" spans="1:37" customHeight="1" ht="13.5" s="73" customFormat="1">
      <c r="A29" s="21"/>
      <c r="B29" s="584" t="s">
        <v>49</v>
      </c>
      <c r="C29" s="862">
        <v>7806.7170096956</v>
      </c>
      <c r="D29" s="22">
        <v>10907.089172066</v>
      </c>
      <c r="E29" s="22">
        <v>14351.895928779</v>
      </c>
      <c r="F29" s="17">
        <v>16800.479277775</v>
      </c>
      <c r="G29" s="17">
        <v>18444.757229315</v>
      </c>
      <c r="H29" s="17">
        <v>19186.529818392</v>
      </c>
      <c r="I29" s="17">
        <v>19762.950975661</v>
      </c>
      <c r="J29" s="17">
        <v>21388.159366391</v>
      </c>
      <c r="K29" s="17">
        <v>24472.711616814</v>
      </c>
      <c r="L29" s="17">
        <v>27621.044647233</v>
      </c>
      <c r="M29" s="17">
        <v>28358.961281035</v>
      </c>
      <c r="N29" s="329">
        <f>+W29</f>
        <v>30040.513097169</v>
      </c>
      <c r="O29" s="22"/>
      <c r="P29" s="328">
        <v>8762.5353937417</v>
      </c>
      <c r="Q29" s="17">
        <v>15451.480563498</v>
      </c>
      <c r="R29" s="17">
        <v>20666.791860656</v>
      </c>
      <c r="S29" s="329">
        <v>28358.961281035</v>
      </c>
      <c r="T29" s="343">
        <v>8411.6485550011</v>
      </c>
      <c r="U29" s="78">
        <v>16157.403458698</v>
      </c>
      <c r="V29" s="78">
        <v>21893.094211649</v>
      </c>
      <c r="W29" s="859">
        <v>30040.513097169</v>
      </c>
      <c r="X29" s="22"/>
      <c r="Y29" s="328">
        <v>8762.5353937417</v>
      </c>
      <c r="Z29" s="17">
        <v>6688.9451697566</v>
      </c>
      <c r="AA29" s="17">
        <v>5215.3112971574</v>
      </c>
      <c r="AB29" s="329">
        <v>7692.1694203797</v>
      </c>
      <c r="AC29" s="343">
        <v>8411.6485550011</v>
      </c>
      <c r="AD29" s="78">
        <v>7745.7549036967</v>
      </c>
      <c r="AE29" s="78">
        <v>5735.6907529516</v>
      </c>
      <c r="AF29" s="842">
        <v>8147.4188855199</v>
      </c>
      <c r="AG29" s="113"/>
      <c r="AH29" s="21"/>
      <c r="AI29" s="21"/>
      <c r="AJ29" s="21"/>
      <c r="AK29" s="21"/>
    </row>
    <row r="30" spans="1:37" customHeight="1" ht="13.5">
      <c r="A30" s="8"/>
      <c r="B30" s="583" t="s">
        <v>46</v>
      </c>
      <c r="C30" s="222">
        <v>3900.037644</v>
      </c>
      <c r="D30" s="20">
        <v>4975.3514381613</v>
      </c>
      <c r="E30" s="20">
        <v>6631.630707187</v>
      </c>
      <c r="F30" s="18">
        <v>7300.5154852416</v>
      </c>
      <c r="G30" s="18">
        <v>8276.7538032511</v>
      </c>
      <c r="H30" s="18">
        <v>9187.3829735433</v>
      </c>
      <c r="I30" s="18">
        <v>9323.2311193012</v>
      </c>
      <c r="J30" s="18">
        <v>10062.362446095</v>
      </c>
      <c r="K30" s="18">
        <v>11230.337439449</v>
      </c>
      <c r="L30" s="18">
        <v>11668.903352041</v>
      </c>
      <c r="M30" s="18">
        <v>11479.927319516</v>
      </c>
      <c r="N30" s="327">
        <f>+W30</f>
        <v>11790.811004027</v>
      </c>
      <c r="O30" s="20"/>
      <c r="P30" s="275">
        <v>3910.3403911333</v>
      </c>
      <c r="Q30" s="18">
        <v>6340.7596208847</v>
      </c>
      <c r="R30" s="18">
        <v>8255.8705533422</v>
      </c>
      <c r="S30" s="327">
        <v>11479.927319516</v>
      </c>
      <c r="T30" s="273">
        <v>3630.39874523</v>
      </c>
      <c r="U30" s="79">
        <v>6610.4538326975</v>
      </c>
      <c r="V30" s="79">
        <v>8576.4222942859</v>
      </c>
      <c r="W30" s="860">
        <v>11790.811004027</v>
      </c>
      <c r="X30" s="20"/>
      <c r="Y30" s="275">
        <v>3910.3403911333</v>
      </c>
      <c r="Z30" s="18">
        <v>2430.4192297514</v>
      </c>
      <c r="AA30" s="18">
        <v>1915.1109324575</v>
      </c>
      <c r="AB30" s="327">
        <v>3224.0567661738</v>
      </c>
      <c r="AC30" s="273">
        <v>3630.39874523</v>
      </c>
      <c r="AD30" s="79">
        <v>2980.0550874675</v>
      </c>
      <c r="AE30" s="79">
        <v>1965.9684615884</v>
      </c>
      <c r="AF30" s="841">
        <v>3214.3887097416</v>
      </c>
      <c r="AG30" s="113"/>
      <c r="AH30" s="8"/>
      <c r="AI30" s="8"/>
      <c r="AJ30" s="8"/>
      <c r="AK30" s="8"/>
    </row>
    <row r="31" spans="1:37" customHeight="1" ht="13.5">
      <c r="A31" s="8"/>
      <c r="B31" s="583" t="s">
        <v>47</v>
      </c>
      <c r="C31" s="222">
        <v>3906.6793656956</v>
      </c>
      <c r="D31" s="20">
        <v>5905.4905559048</v>
      </c>
      <c r="E31" s="20">
        <v>7689.4817925919</v>
      </c>
      <c r="F31" s="18">
        <v>9330.3320686166</v>
      </c>
      <c r="G31" s="18">
        <v>9936.7398379409</v>
      </c>
      <c r="H31" s="18">
        <v>9769.3501914868</v>
      </c>
      <c r="I31" s="18">
        <v>10203.786088475</v>
      </c>
      <c r="J31" s="18">
        <v>11103.442441749</v>
      </c>
      <c r="K31" s="18">
        <v>12576.205383948</v>
      </c>
      <c r="L31" s="18">
        <v>15090.887296797</v>
      </c>
      <c r="M31" s="18">
        <v>15644.049111481</v>
      </c>
      <c r="N31" s="327">
        <f>+W31</f>
        <v>16492.39849147</v>
      </c>
      <c r="O31" s="20"/>
      <c r="P31" s="275">
        <v>4693.5235422083</v>
      </c>
      <c r="Q31" s="18">
        <v>8690.3324236189</v>
      </c>
      <c r="R31" s="18">
        <v>11574.698547067</v>
      </c>
      <c r="S31" s="327">
        <v>15644.049111481</v>
      </c>
      <c r="T31" s="273">
        <v>4467.4413381884</v>
      </c>
      <c r="U31" s="79">
        <v>8849.4754192969</v>
      </c>
      <c r="V31" s="79">
        <v>12058.251623995</v>
      </c>
      <c r="W31" s="860">
        <v>16492.39849147</v>
      </c>
      <c r="X31" s="20"/>
      <c r="Y31" s="275">
        <v>4693.5235422083</v>
      </c>
      <c r="Z31" s="18">
        <v>3996.8088814106</v>
      </c>
      <c r="AA31" s="18">
        <v>2884.3661234478</v>
      </c>
      <c r="AB31" s="327">
        <v>4069.3505644142</v>
      </c>
      <c r="AC31" s="273">
        <v>4467.4413381884</v>
      </c>
      <c r="AD31" s="79">
        <v>4382.0340811085</v>
      </c>
      <c r="AE31" s="79">
        <v>3208.776204698</v>
      </c>
      <c r="AF31" s="841">
        <v>4434.1468674747</v>
      </c>
      <c r="AG31" s="113"/>
      <c r="AH31" s="8"/>
      <c r="AI31" s="8"/>
      <c r="AJ31" s="8"/>
      <c r="AK31" s="8"/>
    </row>
    <row r="32" spans="1:37" customHeight="1" ht="13.5">
      <c r="A32" s="8"/>
      <c r="B32" s="583" t="s">
        <v>48</v>
      </c>
      <c r="C32" s="330">
        <v>0</v>
      </c>
      <c r="D32" s="863">
        <v>26.247178</v>
      </c>
      <c r="E32" s="863">
        <v>30.783429</v>
      </c>
      <c r="F32" s="18">
        <v>169.631723917</v>
      </c>
      <c r="G32" s="18">
        <v>231.263588123</v>
      </c>
      <c r="H32" s="18">
        <v>229.79665336195</v>
      </c>
      <c r="I32" s="18">
        <v>235.933767885</v>
      </c>
      <c r="J32" s="18">
        <v>222.35447854702</v>
      </c>
      <c r="K32" s="18">
        <v>666.16879341724</v>
      </c>
      <c r="L32" s="18">
        <v>861.25399839537</v>
      </c>
      <c r="M32" s="18">
        <v>1234.9848500384</v>
      </c>
      <c r="N32" s="327">
        <f>+W32</f>
        <v>1757.3036016722</v>
      </c>
      <c r="O32" s="23"/>
      <c r="P32" s="299">
        <v>158.6714604</v>
      </c>
      <c r="Q32" s="19">
        <v>420.38851899458</v>
      </c>
      <c r="R32" s="19">
        <v>836.22276024671</v>
      </c>
      <c r="S32" s="327">
        <v>1234.9848500384</v>
      </c>
      <c r="T32" s="287">
        <v>313.80847158271</v>
      </c>
      <c r="U32" s="80">
        <v>697.47420670338</v>
      </c>
      <c r="V32" s="80">
        <v>1258.4202933686</v>
      </c>
      <c r="W32" s="861">
        <v>1757.3036016722</v>
      </c>
      <c r="X32" s="20"/>
      <c r="Y32" s="299">
        <v>158.6714604</v>
      </c>
      <c r="Z32" s="19">
        <v>261.71705859458</v>
      </c>
      <c r="AA32" s="19">
        <v>415.83424125213</v>
      </c>
      <c r="AB32" s="327">
        <v>398.76208979171</v>
      </c>
      <c r="AC32" s="287">
        <v>313.80847158271</v>
      </c>
      <c r="AD32" s="80">
        <v>383.66573512067</v>
      </c>
      <c r="AE32" s="80">
        <v>560.94608666519</v>
      </c>
      <c r="AF32" s="843">
        <v>498.88330830366</v>
      </c>
      <c r="AG32" s="113"/>
      <c r="AH32" s="8"/>
      <c r="AI32" s="8"/>
      <c r="AJ32" s="8"/>
      <c r="AK32" s="8"/>
    </row>
    <row r="33" spans="1:37" customHeight="1" ht="13.5">
      <c r="A33" s="8"/>
      <c r="B33" s="583"/>
      <c r="C33" s="222"/>
      <c r="D33" s="20"/>
      <c r="E33" s="20"/>
      <c r="F33" s="17"/>
      <c r="G33" s="17"/>
      <c r="H33" s="17"/>
      <c r="I33" s="17"/>
      <c r="J33" s="17"/>
      <c r="K33" s="17"/>
      <c r="L33" s="18"/>
      <c r="M33" s="18"/>
      <c r="N33" s="327"/>
      <c r="O33" s="20"/>
      <c r="P33" s="275"/>
      <c r="Q33" s="18"/>
      <c r="R33" s="18"/>
      <c r="S33" s="326"/>
      <c r="T33" s="273"/>
      <c r="U33" s="79"/>
      <c r="V33" s="79"/>
      <c r="W33" s="860"/>
      <c r="X33" s="20"/>
      <c r="Y33" s="275"/>
      <c r="Z33" s="18"/>
      <c r="AA33" s="18"/>
      <c r="AB33" s="326"/>
      <c r="AC33" s="273"/>
      <c r="AD33" s="79"/>
      <c r="AE33" s="79"/>
      <c r="AF33" s="841"/>
      <c r="AG33" s="113"/>
      <c r="AH33" s="8"/>
      <c r="AI33" s="8"/>
      <c r="AJ33" s="8"/>
      <c r="AK33" s="8"/>
    </row>
    <row r="34" spans="1:37" customHeight="1" ht="13.5" s="74" customFormat="1">
      <c r="A34" s="24"/>
      <c r="B34" s="585" t="s">
        <v>50</v>
      </c>
      <c r="C34" s="864">
        <v>0.29856027957749</v>
      </c>
      <c r="D34" s="24">
        <v>0.29181902320345</v>
      </c>
      <c r="E34" s="24">
        <v>0.29462173973492</v>
      </c>
      <c r="F34" s="865">
        <v>0.28931628654328</v>
      </c>
      <c r="G34" s="865">
        <v>0.29354311571825</v>
      </c>
      <c r="H34" s="865">
        <v>0.30003569739038</v>
      </c>
      <c r="I34" s="865">
        <v>0.29829505312771</v>
      </c>
      <c r="J34" s="865">
        <v>0.29211143434956</v>
      </c>
      <c r="K34" s="865">
        <v>0.29586109050235</v>
      </c>
      <c r="L34" s="25">
        <v>0.3101425970356</v>
      </c>
      <c r="M34" s="25">
        <v>0.30093827164289</v>
      </c>
      <c r="N34" s="1127">
        <f>+W34</f>
        <v>0.31604061552961</v>
      </c>
      <c r="O34" s="24"/>
      <c r="P34" s="338">
        <v>0.3834580599225</v>
      </c>
      <c r="Q34" s="25">
        <v>0.33510567717712</v>
      </c>
      <c r="R34" s="25">
        <v>0.29639820296801</v>
      </c>
      <c r="S34" s="331">
        <v>0.30093827164289</v>
      </c>
      <c r="T34" s="344">
        <v>0.34343957982429</v>
      </c>
      <c r="U34" s="81">
        <v>0.32856761192807</v>
      </c>
      <c r="V34" s="81">
        <v>0.30434619490522</v>
      </c>
      <c r="W34" s="866">
        <v>0.31604061552961</v>
      </c>
      <c r="X34" s="24"/>
      <c r="Y34" s="338">
        <v>0.3834580599225</v>
      </c>
      <c r="Z34" s="25">
        <v>0.28743599983211</v>
      </c>
      <c r="AA34" s="25">
        <v>0.22038895719567</v>
      </c>
      <c r="AB34" s="331">
        <v>0.3143663539528</v>
      </c>
      <c r="AC34" s="344">
        <v>0.34343957982429</v>
      </c>
      <c r="AD34" s="81">
        <v>0.31363879008515</v>
      </c>
      <c r="AE34" s="81">
        <v>0.25195832050261</v>
      </c>
      <c r="AF34" s="1079">
        <v>0.35348513655411</v>
      </c>
      <c r="AG34" s="113"/>
      <c r="AH34" s="24"/>
      <c r="AI34" s="24"/>
      <c r="AJ34" s="24"/>
      <c r="AK34" s="24"/>
    </row>
    <row r="35" spans="1:37" customHeight="1" ht="13.5">
      <c r="A35" s="8"/>
      <c r="B35" s="583" t="s">
        <v>46</v>
      </c>
      <c r="C35" s="332">
        <v>0.2605</v>
      </c>
      <c r="D35" s="26">
        <v>0.2629</v>
      </c>
      <c r="E35" s="26">
        <v>0.271</v>
      </c>
      <c r="F35" s="59">
        <v>0.25109686989047</v>
      </c>
      <c r="G35" s="59">
        <v>0.26220297858926</v>
      </c>
      <c r="H35" s="59">
        <v>0.28017943099603</v>
      </c>
      <c r="I35" s="59">
        <v>0.2685999696719</v>
      </c>
      <c r="J35" s="59">
        <v>0.26341986520145</v>
      </c>
      <c r="K35" s="59">
        <v>0.26099197336807</v>
      </c>
      <c r="L35" s="27">
        <v>0.26757031418061</v>
      </c>
      <c r="M35" s="27">
        <v>0.25673274120541</v>
      </c>
      <c r="N35" s="938">
        <f>+W35</f>
        <v>0.2796145110878</v>
      </c>
      <c r="O35" s="26"/>
      <c r="P35" s="339">
        <v>0.35941374235206</v>
      </c>
      <c r="Q35" s="27">
        <v>0.28926780225967</v>
      </c>
      <c r="R35" s="27">
        <v>0.2491281152582</v>
      </c>
      <c r="S35" s="333">
        <v>0.25673274120541</v>
      </c>
      <c r="T35" s="345">
        <v>0.31806579400162</v>
      </c>
      <c r="U35" s="82">
        <v>0.28716806374415</v>
      </c>
      <c r="V35" s="82">
        <v>0.26411433616031</v>
      </c>
      <c r="W35" s="867">
        <v>0.2796145110878</v>
      </c>
      <c r="X35" s="26"/>
      <c r="Y35" s="339">
        <v>0.35941374235206</v>
      </c>
      <c r="Z35" s="27">
        <v>0.21993075997027</v>
      </c>
      <c r="AA35" s="27">
        <v>0.17023312298844</v>
      </c>
      <c r="AB35" s="333">
        <v>0.27939708703497</v>
      </c>
      <c r="AC35" s="345">
        <v>0.31806579400162</v>
      </c>
      <c r="AD35" s="82">
        <v>0.25654708614542</v>
      </c>
      <c r="AE35" s="82">
        <v>0.20675864612795</v>
      </c>
      <c r="AF35" s="844">
        <v>0.33302737996368</v>
      </c>
      <c r="AG35" s="113"/>
      <c r="AH35" s="8"/>
      <c r="AI35" s="8"/>
      <c r="AJ35" s="8"/>
      <c r="AK35" s="8"/>
    </row>
    <row r="36" spans="1:37" customHeight="1" ht="13.5">
      <c r="A36" s="8"/>
      <c r="B36" s="583" t="s">
        <v>47</v>
      </c>
      <c r="C36" s="332">
        <v>0.33655585310645</v>
      </c>
      <c r="D36" s="26">
        <v>0.31670836788921</v>
      </c>
      <c r="E36" s="26">
        <v>0.31511085192486</v>
      </c>
      <c r="F36" s="59">
        <v>0.32519735931679</v>
      </c>
      <c r="G36" s="59">
        <v>0.32532243057659</v>
      </c>
      <c r="H36" s="59">
        <v>0.32086104697561</v>
      </c>
      <c r="I36" s="59">
        <v>0.3307767638127</v>
      </c>
      <c r="J36" s="59">
        <v>0.32365620390512</v>
      </c>
      <c r="K36" s="59">
        <v>0.33442952292264</v>
      </c>
      <c r="L36" s="27">
        <v>0.34831551781792</v>
      </c>
      <c r="M36" s="27">
        <v>0.33713377383787</v>
      </c>
      <c r="N36" s="938">
        <f>+W36</f>
        <v>0.33783469609178</v>
      </c>
      <c r="O36" s="26"/>
      <c r="P36" s="339">
        <v>0.41477520062819</v>
      </c>
      <c r="Q36" s="27">
        <v>0.38157767501527</v>
      </c>
      <c r="R36" s="27">
        <v>0.33612567890184</v>
      </c>
      <c r="S36" s="333">
        <v>0.33713377383787</v>
      </c>
      <c r="T36" s="345">
        <v>0.37203368087901</v>
      </c>
      <c r="U36" s="82">
        <v>0.36635842240786</v>
      </c>
      <c r="V36" s="82">
        <v>0.33094438497934</v>
      </c>
      <c r="W36" s="867">
        <v>0.33783469609178</v>
      </c>
      <c r="X36" s="26"/>
      <c r="Y36" s="339">
        <v>0.41477520062819</v>
      </c>
      <c r="Z36" s="27">
        <v>0.34876015770835</v>
      </c>
      <c r="AA36" s="27">
        <v>0.24672392894762</v>
      </c>
      <c r="AB36" s="333">
        <v>0.34008347001457</v>
      </c>
      <c r="AC36" s="345">
        <v>0.37203368087901</v>
      </c>
      <c r="AD36" s="82">
        <v>0.36074403600803</v>
      </c>
      <c r="AE36" s="82">
        <v>0.26128402578808</v>
      </c>
      <c r="AF36" s="844">
        <v>0.35828996715479</v>
      </c>
      <c r="AG36" s="113"/>
      <c r="AH36" s="8"/>
      <c r="AI36" s="8"/>
      <c r="AJ36" s="8"/>
      <c r="AK36" s="8"/>
    </row>
    <row r="37" spans="1:37" customHeight="1" ht="13.5">
      <c r="A37" s="8"/>
      <c r="B37" s="583" t="s">
        <v>48</v>
      </c>
      <c r="C37" s="334">
        <v>0</v>
      </c>
      <c r="D37" s="868">
        <v>0.21712992296506</v>
      </c>
      <c r="E37" s="868">
        <v>0.25604946736308</v>
      </c>
      <c r="F37" s="59">
        <v>0.34946726681696</v>
      </c>
      <c r="G37" s="59">
        <v>0.31417448643199</v>
      </c>
      <c r="H37" s="59">
        <v>0.3129</v>
      </c>
      <c r="I37" s="59">
        <v>0.32139711866289</v>
      </c>
      <c r="J37" s="59">
        <v>0.30296389339265</v>
      </c>
      <c r="K37" s="59">
        <v>0.34598382997202</v>
      </c>
      <c r="L37" s="29">
        <v>0.43392720011813</v>
      </c>
      <c r="M37" s="29">
        <v>0.4033296800305</v>
      </c>
      <c r="N37" s="1039">
        <f>+W37</f>
        <v>0.42559439587247</v>
      </c>
      <c r="O37" s="28"/>
      <c r="P37" s="340">
        <v>0.24309492543041</v>
      </c>
      <c r="Q37" s="29">
        <v>0.29778838556599</v>
      </c>
      <c r="R37" s="29">
        <v>0.39203123871057</v>
      </c>
      <c r="S37" s="335">
        <v>0.4033296800305</v>
      </c>
      <c r="T37" s="346">
        <v>0.25485046431147</v>
      </c>
      <c r="U37" s="83">
        <v>0.33133428279969</v>
      </c>
      <c r="V37" s="83">
        <v>0.40540455407141</v>
      </c>
      <c r="W37" s="869">
        <v>0.42559439587247</v>
      </c>
      <c r="X37" s="26"/>
      <c r="Y37" s="340">
        <v>0.24309492543041</v>
      </c>
      <c r="Z37" s="29">
        <v>0.34724637343576</v>
      </c>
      <c r="AA37" s="29">
        <v>0.56954487764519</v>
      </c>
      <c r="AB37" s="335">
        <v>0.43589618468302</v>
      </c>
      <c r="AC37" s="346">
        <v>0.25485046431147</v>
      </c>
      <c r="AD37" s="83">
        <v>0.37612403142733</v>
      </c>
      <c r="AE37" s="83">
        <v>0.54380419926194</v>
      </c>
      <c r="AF37" s="845">
        <v>0.48348256061694</v>
      </c>
      <c r="AG37" s="113"/>
      <c r="AH37" s="8"/>
      <c r="AI37" s="8"/>
      <c r="AJ37" s="8"/>
      <c r="AK37" s="8"/>
    </row>
    <row r="38" spans="1:37" customHeight="1" ht="13.5">
      <c r="A38" s="8"/>
      <c r="B38" s="583"/>
      <c r="C38" s="334"/>
      <c r="D38" s="868"/>
      <c r="E38" s="868"/>
      <c r="F38" s="59"/>
      <c r="G38" s="59"/>
      <c r="H38" s="59"/>
      <c r="I38" s="59"/>
      <c r="J38" s="59"/>
      <c r="K38" s="59"/>
      <c r="L38" s="29"/>
      <c r="M38" s="29"/>
      <c r="N38" s="335"/>
      <c r="O38" s="28"/>
      <c r="P38" s="340"/>
      <c r="Q38" s="29"/>
      <c r="R38" s="29"/>
      <c r="S38" s="335"/>
      <c r="T38" s="346"/>
      <c r="U38" s="83"/>
      <c r="V38" s="83"/>
      <c r="W38" s="870"/>
      <c r="X38" s="26"/>
      <c r="Y38" s="340"/>
      <c r="Z38" s="29"/>
      <c r="AA38" s="29"/>
      <c r="AB38" s="335"/>
      <c r="AC38" s="346"/>
      <c r="AD38" s="83"/>
      <c r="AE38" s="83"/>
      <c r="AF38" s="845"/>
      <c r="AG38" s="113"/>
      <c r="AH38" s="8"/>
      <c r="AI38" s="8"/>
      <c r="AJ38" s="8"/>
      <c r="AK38" s="8"/>
    </row>
    <row r="39" spans="1:37" customHeight="1" ht="13.5" s="34" customFormat="1">
      <c r="A39" s="11"/>
      <c r="B39" s="443" t="s">
        <v>51</v>
      </c>
      <c r="C39" s="871">
        <v>65.845782038511</v>
      </c>
      <c r="D39" s="12">
        <v>58.752659455878</v>
      </c>
      <c r="E39" s="12">
        <v>58.393781612229</v>
      </c>
      <c r="F39" s="872">
        <v>57.678465191523</v>
      </c>
      <c r="G39" s="872">
        <v>63.477291299979</v>
      </c>
      <c r="H39" s="872">
        <v>62.591949942572</v>
      </c>
      <c r="I39" s="872">
        <v>58.940166313453</v>
      </c>
      <c r="J39" s="872">
        <v>63.953163530747</v>
      </c>
      <c r="K39" s="872">
        <v>60.513185930562</v>
      </c>
      <c r="L39" s="48">
        <v>59.172190471418</v>
      </c>
      <c r="M39" s="48">
        <v>53.741165657163</v>
      </c>
      <c r="N39" s="1128">
        <f>+W39</f>
        <v>54.65798392441</v>
      </c>
      <c r="O39" s="12"/>
      <c r="P39" s="341">
        <v>54.20806555343</v>
      </c>
      <c r="Q39" s="48">
        <v>53.503931928554</v>
      </c>
      <c r="R39" s="48">
        <v>53.650406379276</v>
      </c>
      <c r="S39" s="322">
        <v>53.741165657163</v>
      </c>
      <c r="T39" s="271">
        <v>56.028431468763</v>
      </c>
      <c r="U39" s="228">
        <v>56.230811114135</v>
      </c>
      <c r="V39" s="228">
        <v>56.107775432861</v>
      </c>
      <c r="W39" s="873">
        <v>54.65798392441</v>
      </c>
      <c r="X39" s="12"/>
      <c r="Y39" s="341">
        <v>54.20806555343</v>
      </c>
      <c r="Z39" s="48">
        <v>52.581515067104</v>
      </c>
      <c r="AA39" s="48">
        <v>54.084368419014</v>
      </c>
      <c r="AB39" s="322">
        <v>53.985011444093</v>
      </c>
      <c r="AC39" s="271">
        <v>56.028431468763</v>
      </c>
      <c r="AD39" s="228">
        <v>56.45058910514</v>
      </c>
      <c r="AE39" s="228">
        <v>55.761184720814</v>
      </c>
      <c r="AF39" s="846">
        <v>50.762219814602</v>
      </c>
      <c r="AG39" s="113"/>
      <c r="AH39" s="11"/>
      <c r="AI39" s="11"/>
      <c r="AJ39" s="11"/>
      <c r="AK39" s="11"/>
    </row>
    <row r="40" spans="1:37" customHeight="1" ht="13.5">
      <c r="A40" s="8"/>
      <c r="B40" s="583" t="s">
        <v>52</v>
      </c>
      <c r="C40" s="223">
        <v>97.955464422585</v>
      </c>
      <c r="D40" s="10">
        <v>87.196564470293</v>
      </c>
      <c r="E40" s="10">
        <v>84.173636096027</v>
      </c>
      <c r="F40" s="874">
        <v>87.990449611782</v>
      </c>
      <c r="G40" s="874">
        <v>94.233049316465</v>
      </c>
      <c r="H40" s="874">
        <v>89.257363952811</v>
      </c>
      <c r="I40" s="874">
        <v>80.260700282101</v>
      </c>
      <c r="J40" s="874">
        <v>82.998330603128</v>
      </c>
      <c r="K40" s="874">
        <v>81.471179797817</v>
      </c>
      <c r="L40" s="15">
        <v>81.0218949691</v>
      </c>
      <c r="M40" s="15">
        <v>77.385275839335</v>
      </c>
      <c r="N40" s="337">
        <f>+W40</f>
        <v>77.293969022213</v>
      </c>
      <c r="O40" s="10"/>
      <c r="P40" s="342">
        <v>77.778816834576</v>
      </c>
      <c r="Q40" s="15">
        <v>77.64884300928</v>
      </c>
      <c r="R40" s="15">
        <v>77.837924545799</v>
      </c>
      <c r="S40" s="325">
        <v>77.385275839335</v>
      </c>
      <c r="T40" s="272">
        <v>79.398365698066</v>
      </c>
      <c r="U40" s="84">
        <v>80.182948701225</v>
      </c>
      <c r="V40" s="84">
        <v>79.986612443192</v>
      </c>
      <c r="W40" s="875">
        <v>77.293969022213</v>
      </c>
      <c r="X40" s="10"/>
      <c r="Y40" s="342">
        <v>77.778816834576</v>
      </c>
      <c r="Z40" s="15">
        <v>77.439726041958</v>
      </c>
      <c r="AA40" s="15">
        <v>78.46412164428</v>
      </c>
      <c r="AB40" s="325">
        <v>76.238139701308</v>
      </c>
      <c r="AC40" s="272">
        <v>79.398365698066</v>
      </c>
      <c r="AD40" s="84">
        <v>81.138685311947</v>
      </c>
      <c r="AE40" s="84">
        <v>79.326468906947</v>
      </c>
      <c r="AF40" s="847">
        <v>70.109848505542</v>
      </c>
      <c r="AG40" s="113"/>
      <c r="AH40" s="8"/>
      <c r="AI40" s="8"/>
      <c r="AJ40" s="8"/>
      <c r="AK40" s="8"/>
    </row>
    <row r="41" spans="1:37" customHeight="1" ht="13.5">
      <c r="A41" s="8"/>
      <c r="B41" s="583" t="s">
        <v>53</v>
      </c>
      <c r="C41" s="223">
        <v>33.152060092655</v>
      </c>
      <c r="D41" s="10">
        <v>34.65397684042</v>
      </c>
      <c r="E41" s="10">
        <v>34.246304914469</v>
      </c>
      <c r="F41" s="874">
        <v>32.833844439055</v>
      </c>
      <c r="G41" s="874">
        <v>47.125626529137</v>
      </c>
      <c r="H41" s="874">
        <v>48.410001435433</v>
      </c>
      <c r="I41" s="874">
        <v>50.831327304638</v>
      </c>
      <c r="J41" s="874">
        <v>51.021615962013</v>
      </c>
      <c r="K41" s="874">
        <v>46.442463852797</v>
      </c>
      <c r="L41" s="15">
        <v>46.428578803454</v>
      </c>
      <c r="M41" s="15">
        <v>45.296887119209</v>
      </c>
      <c r="N41" s="337">
        <f>+W41</f>
        <v>45.268279659884</v>
      </c>
      <c r="O41" s="10"/>
      <c r="P41" s="342">
        <v>44.529857144563</v>
      </c>
      <c r="Q41" s="15">
        <v>45.057141597348</v>
      </c>
      <c r="R41" s="15">
        <v>45.662470556473</v>
      </c>
      <c r="S41" s="325">
        <v>45.296887119209</v>
      </c>
      <c r="T41" s="272">
        <v>45.089288392747</v>
      </c>
      <c r="U41" s="84">
        <v>45.625126800892</v>
      </c>
      <c r="V41" s="84">
        <v>46.345027562518</v>
      </c>
      <c r="W41" s="875">
        <v>45.268279659884</v>
      </c>
      <c r="X41" s="10"/>
      <c r="Y41" s="342">
        <v>44.529857144563</v>
      </c>
      <c r="Z41" s="15">
        <v>45.676341080241</v>
      </c>
      <c r="AA41" s="15">
        <v>47.48627157732</v>
      </c>
      <c r="AB41" s="325">
        <v>44.257036161876</v>
      </c>
      <c r="AC41" s="272">
        <v>45.089288392747</v>
      </c>
      <c r="AD41" s="84">
        <v>46.171408872375</v>
      </c>
      <c r="AE41" s="84">
        <v>48.330439971464</v>
      </c>
      <c r="AF41" s="847">
        <v>42.340163489262</v>
      </c>
      <c r="AG41" s="113"/>
      <c r="AH41" s="8"/>
      <c r="AI41" s="8"/>
      <c r="AJ41" s="8"/>
      <c r="AK41" s="8"/>
    </row>
    <row r="42" spans="1:37" customHeight="1" ht="13.5">
      <c r="A42" s="8"/>
      <c r="B42" s="583" t="s">
        <v>54</v>
      </c>
      <c r="C42" s="223">
        <v>0</v>
      </c>
      <c r="D42" s="10">
        <v>0</v>
      </c>
      <c r="E42" s="10">
        <v>109.35965091821</v>
      </c>
      <c r="F42" s="874">
        <v>119.66834449043</v>
      </c>
      <c r="G42" s="874">
        <v>286.3865514246</v>
      </c>
      <c r="H42" s="874">
        <v>309.20644714888</v>
      </c>
      <c r="I42" s="874">
        <v>346.36342089812</v>
      </c>
      <c r="J42" s="874">
        <v>370.37337855081</v>
      </c>
      <c r="K42" s="874">
        <v>216.09275379633</v>
      </c>
      <c r="L42" s="15">
        <v>288.79367711929</v>
      </c>
      <c r="M42" s="15">
        <v>195.39343148433</v>
      </c>
      <c r="N42" s="337">
        <f>+W42</f>
        <v>205.31770162878</v>
      </c>
      <c r="O42" s="10"/>
      <c r="P42" s="342">
        <v>232.96194787521</v>
      </c>
      <c r="Q42" s="15">
        <v>208.36627539223</v>
      </c>
      <c r="R42" s="15">
        <v>194.30345629692</v>
      </c>
      <c r="S42" s="325">
        <v>195.39343148433</v>
      </c>
      <c r="T42" s="272">
        <v>219.25121901758</v>
      </c>
      <c r="U42" s="84">
        <v>210.26833131653</v>
      </c>
      <c r="V42" s="84">
        <v>205.13753698707</v>
      </c>
      <c r="W42" s="875">
        <v>205.31770162878</v>
      </c>
      <c r="X42" s="10"/>
      <c r="Y42" s="342">
        <v>232.96194787521</v>
      </c>
      <c r="Z42" s="15">
        <v>193.45463266879</v>
      </c>
      <c r="AA42" s="15">
        <v>180.08661913949</v>
      </c>
      <c r="AB42" s="325">
        <v>197.67916045193</v>
      </c>
      <c r="AC42" s="272">
        <v>219.25121901758</v>
      </c>
      <c r="AD42" s="84">
        <v>202.92103391198</v>
      </c>
      <c r="AE42" s="84">
        <v>198.75796363809</v>
      </c>
      <c r="AF42" s="847">
        <v>205.77216229625</v>
      </c>
      <c r="AG42" s="113"/>
      <c r="AH42" s="8"/>
      <c r="AI42" s="8"/>
      <c r="AJ42" s="8"/>
      <c r="AK42" s="8"/>
    </row>
    <row r="43" spans="1:37" customHeight="1" ht="13.5">
      <c r="A43" s="8"/>
      <c r="B43" s="583"/>
      <c r="C43" s="332"/>
      <c r="D43" s="26"/>
      <c r="E43" s="26"/>
      <c r="F43" s="17"/>
      <c r="G43" s="17"/>
      <c r="H43" s="17"/>
      <c r="I43" s="17"/>
      <c r="J43" s="17"/>
      <c r="K43" s="17"/>
      <c r="L43" s="27"/>
      <c r="M43" s="27"/>
      <c r="N43" s="333"/>
      <c r="O43" s="26"/>
      <c r="P43" s="339"/>
      <c r="Q43" s="27"/>
      <c r="R43" s="27"/>
      <c r="S43" s="333"/>
      <c r="T43" s="345"/>
      <c r="U43" s="82"/>
      <c r="V43" s="82"/>
      <c r="W43" s="876"/>
      <c r="X43" s="26"/>
      <c r="Y43" s="339"/>
      <c r="Z43" s="27"/>
      <c r="AA43" s="27"/>
      <c r="AB43" s="333"/>
      <c r="AC43" s="345"/>
      <c r="AD43" s="82"/>
      <c r="AE43" s="82"/>
      <c r="AF43" s="844"/>
      <c r="AG43" s="113"/>
      <c r="AH43" s="8"/>
      <c r="AI43" s="8"/>
      <c r="AJ43" s="8"/>
      <c r="AK43" s="8"/>
    </row>
    <row r="44" spans="1:37" customHeight="1" ht="13.5">
      <c r="A44" s="8"/>
      <c r="B44" s="443" t="s">
        <v>55</v>
      </c>
      <c r="C44" s="217">
        <v>630</v>
      </c>
      <c r="D44" s="30">
        <v>721</v>
      </c>
      <c r="E44" s="30">
        <v>822</v>
      </c>
      <c r="F44" s="17">
        <v>796</v>
      </c>
      <c r="G44" s="17">
        <v>861</v>
      </c>
      <c r="H44" s="17">
        <v>890</v>
      </c>
      <c r="I44" s="17">
        <v>919</v>
      </c>
      <c r="J44" s="17">
        <v>1018</v>
      </c>
      <c r="K44" s="17">
        <v>1083</v>
      </c>
      <c r="L44" s="17">
        <v>1220</v>
      </c>
      <c r="M44" s="17">
        <v>1388</v>
      </c>
      <c r="N44" s="329">
        <f>+W44</f>
        <v>1553</v>
      </c>
      <c r="O44" s="30"/>
      <c r="P44" s="328">
        <v>1276</v>
      </c>
      <c r="Q44" s="17">
        <v>1326</v>
      </c>
      <c r="R44" s="17">
        <v>1364</v>
      </c>
      <c r="S44" s="329">
        <v>1388</v>
      </c>
      <c r="T44" s="343">
        <v>1424</v>
      </c>
      <c r="U44" s="78">
        <v>1460</v>
      </c>
      <c r="V44" s="78">
        <v>1526</v>
      </c>
      <c r="W44" s="859">
        <v>1553</v>
      </c>
      <c r="X44" s="31"/>
      <c r="Y44" s="328">
        <v>1276</v>
      </c>
      <c r="Z44" s="17">
        <v>1326</v>
      </c>
      <c r="AA44" s="17">
        <v>1364</v>
      </c>
      <c r="AB44" s="329">
        <v>1388</v>
      </c>
      <c r="AC44" s="343">
        <f>+T44</f>
        <v>1424</v>
      </c>
      <c r="AD44" s="78">
        <f>+U44</f>
        <v>1460</v>
      </c>
      <c r="AE44" s="78">
        <f>+V44</f>
        <v>1526</v>
      </c>
      <c r="AF44" s="842">
        <f>+W44</f>
        <v>1553</v>
      </c>
      <c r="AG44" s="113"/>
      <c r="AH44" s="8"/>
      <c r="AI44" s="8"/>
      <c r="AJ44" s="8"/>
      <c r="AK44" s="8"/>
    </row>
    <row r="45" spans="1:37" customHeight="1" ht="13.5">
      <c r="A45" s="8"/>
      <c r="B45" s="583" t="s">
        <v>46</v>
      </c>
      <c r="C45" s="222">
        <v>324</v>
      </c>
      <c r="D45" s="20">
        <v>365</v>
      </c>
      <c r="E45" s="20">
        <v>398</v>
      </c>
      <c r="F45" s="23">
        <v>393</v>
      </c>
      <c r="G45" s="23">
        <v>393</v>
      </c>
      <c r="H45" s="23">
        <v>467</v>
      </c>
      <c r="I45" s="23">
        <v>434</v>
      </c>
      <c r="J45" s="23">
        <v>445</v>
      </c>
      <c r="K45" s="23">
        <v>455</v>
      </c>
      <c r="L45" s="18">
        <v>499</v>
      </c>
      <c r="M45" s="18">
        <v>453</v>
      </c>
      <c r="N45" s="327">
        <f>+W45</f>
        <v>454</v>
      </c>
      <c r="O45" s="20"/>
      <c r="P45" s="275">
        <v>425</v>
      </c>
      <c r="Q45" s="18">
        <v>432</v>
      </c>
      <c r="R45" s="18">
        <v>448</v>
      </c>
      <c r="S45" s="327">
        <v>453</v>
      </c>
      <c r="T45" s="273">
        <v>466</v>
      </c>
      <c r="U45" s="79">
        <v>429</v>
      </c>
      <c r="V45" s="79">
        <v>442</v>
      </c>
      <c r="W45" s="860">
        <v>454</v>
      </c>
      <c r="X45" s="20"/>
      <c r="Y45" s="275">
        <v>425</v>
      </c>
      <c r="Z45" s="18">
        <v>432</v>
      </c>
      <c r="AA45" s="18">
        <v>448</v>
      </c>
      <c r="AB45" s="327">
        <v>453</v>
      </c>
      <c r="AC45" s="273">
        <f>+T45</f>
        <v>466</v>
      </c>
      <c r="AD45" s="79">
        <f>+U45</f>
        <v>429</v>
      </c>
      <c r="AE45" s="79">
        <f>+V45</f>
        <v>442</v>
      </c>
      <c r="AF45" s="841">
        <f>+W45</f>
        <v>454</v>
      </c>
      <c r="AG45" s="113"/>
      <c r="AH45" s="8"/>
      <c r="AI45" s="8"/>
      <c r="AJ45" s="8"/>
      <c r="AK45" s="8"/>
    </row>
    <row r="46" spans="1:37" customHeight="1" ht="13.5">
      <c r="A46" s="8"/>
      <c r="B46" s="583" t="s">
        <v>47</v>
      </c>
      <c r="C46" s="222">
        <v>276</v>
      </c>
      <c r="D46" s="20">
        <v>303</v>
      </c>
      <c r="E46" s="20">
        <v>332</v>
      </c>
      <c r="F46" s="23">
        <v>260</v>
      </c>
      <c r="G46" s="23">
        <v>251</v>
      </c>
      <c r="H46" s="23">
        <v>298</v>
      </c>
      <c r="I46" s="23">
        <v>316</v>
      </c>
      <c r="J46" s="23">
        <v>383</v>
      </c>
      <c r="K46" s="23">
        <v>422</v>
      </c>
      <c r="L46" s="18">
        <v>502</v>
      </c>
      <c r="M46" s="18">
        <v>596</v>
      </c>
      <c r="N46" s="336">
        <f>+W46</f>
        <v>663</v>
      </c>
      <c r="O46" s="20"/>
      <c r="P46" s="275">
        <v>547</v>
      </c>
      <c r="Q46" s="18">
        <v>567</v>
      </c>
      <c r="R46" s="18">
        <v>584</v>
      </c>
      <c r="S46" s="327">
        <v>596</v>
      </c>
      <c r="T46" s="273">
        <v>613</v>
      </c>
      <c r="U46" s="79">
        <v>629</v>
      </c>
      <c r="V46" s="79">
        <v>649</v>
      </c>
      <c r="W46" s="860">
        <v>663</v>
      </c>
      <c r="X46" s="20"/>
      <c r="Y46" s="275">
        <v>547</v>
      </c>
      <c r="Z46" s="18">
        <v>567</v>
      </c>
      <c r="AA46" s="18">
        <v>584</v>
      </c>
      <c r="AB46" s="327">
        <v>596</v>
      </c>
      <c r="AC46" s="273">
        <f>+T46</f>
        <v>613</v>
      </c>
      <c r="AD46" s="79">
        <f>+U46</f>
        <v>629</v>
      </c>
      <c r="AE46" s="79">
        <f>+V46</f>
        <v>649</v>
      </c>
      <c r="AF46" s="841">
        <f>+W46</f>
        <v>663</v>
      </c>
      <c r="AG46" s="113"/>
      <c r="AH46" s="8"/>
      <c r="AI46" s="8"/>
      <c r="AJ46" s="8"/>
      <c r="AK46" s="8"/>
    </row>
    <row r="47" spans="1:37" customHeight="1" ht="13.5">
      <c r="A47" s="8"/>
      <c r="B47" s="583" t="s">
        <v>48</v>
      </c>
      <c r="C47" s="289">
        <v>0</v>
      </c>
      <c r="D47" s="863">
        <v>8</v>
      </c>
      <c r="E47" s="863">
        <v>17</v>
      </c>
      <c r="F47" s="23">
        <v>16</v>
      </c>
      <c r="G47" s="23">
        <v>21</v>
      </c>
      <c r="H47" s="23">
        <v>23</v>
      </c>
      <c r="I47" s="23">
        <v>26</v>
      </c>
      <c r="J47" s="23">
        <v>32</v>
      </c>
      <c r="K47" s="23">
        <v>34</v>
      </c>
      <c r="L47" s="18">
        <v>39</v>
      </c>
      <c r="M47" s="18">
        <v>52</v>
      </c>
      <c r="N47" s="336">
        <f>+W47</f>
        <v>63</v>
      </c>
      <c r="O47" s="23"/>
      <c r="P47" s="299">
        <v>40</v>
      </c>
      <c r="Q47" s="19">
        <v>46</v>
      </c>
      <c r="R47" s="19">
        <v>48</v>
      </c>
      <c r="S47" s="327">
        <v>52</v>
      </c>
      <c r="T47" s="287">
        <v>55</v>
      </c>
      <c r="U47" s="80">
        <v>58</v>
      </c>
      <c r="V47" s="80">
        <v>62</v>
      </c>
      <c r="W47" s="861">
        <v>63</v>
      </c>
      <c r="X47" s="20"/>
      <c r="Y47" s="299">
        <v>40</v>
      </c>
      <c r="Z47" s="19">
        <v>46</v>
      </c>
      <c r="AA47" s="19">
        <v>48</v>
      </c>
      <c r="AB47" s="327">
        <v>52</v>
      </c>
      <c r="AC47" s="287">
        <f>+T47</f>
        <v>55</v>
      </c>
      <c r="AD47" s="80">
        <f>+U47</f>
        <v>58</v>
      </c>
      <c r="AE47" s="80">
        <f>+V47</f>
        <v>62</v>
      </c>
      <c r="AF47" s="843">
        <f>+W47</f>
        <v>63</v>
      </c>
      <c r="AG47" s="113"/>
      <c r="AH47" s="8"/>
      <c r="AI47" s="8"/>
      <c r="AJ47" s="8"/>
      <c r="AK47" s="8"/>
    </row>
    <row r="48" spans="1:37" customHeight="1" ht="13.5">
      <c r="A48" s="8"/>
      <c r="B48" s="583" t="s">
        <v>56</v>
      </c>
      <c r="C48" s="222">
        <v>30</v>
      </c>
      <c r="D48" s="20">
        <v>45</v>
      </c>
      <c r="E48" s="23">
        <v>75</v>
      </c>
      <c r="F48" s="23">
        <v>127</v>
      </c>
      <c r="G48" s="23">
        <v>196</v>
      </c>
      <c r="H48" s="23">
        <v>102</v>
      </c>
      <c r="I48" s="23">
        <v>143</v>
      </c>
      <c r="J48" s="23">
        <v>158</v>
      </c>
      <c r="K48" s="23">
        <v>172</v>
      </c>
      <c r="L48" s="18">
        <v>180</v>
      </c>
      <c r="M48" s="18">
        <v>287</v>
      </c>
      <c r="N48" s="327">
        <f>+W48</f>
        <v>373</v>
      </c>
      <c r="O48" s="8"/>
      <c r="P48" s="275">
        <v>264</v>
      </c>
      <c r="Q48" s="18">
        <v>281</v>
      </c>
      <c r="R48" s="18">
        <v>284</v>
      </c>
      <c r="S48" s="327">
        <v>287</v>
      </c>
      <c r="T48" s="273">
        <v>290</v>
      </c>
      <c r="U48" s="79">
        <v>344</v>
      </c>
      <c r="V48" s="79">
        <v>373</v>
      </c>
      <c r="W48" s="860">
        <v>373</v>
      </c>
      <c r="X48" s="20"/>
      <c r="Y48" s="275">
        <v>264</v>
      </c>
      <c r="Z48" s="18">
        <v>281</v>
      </c>
      <c r="AA48" s="18">
        <v>284</v>
      </c>
      <c r="AB48" s="327">
        <v>287</v>
      </c>
      <c r="AC48" s="273">
        <f>+T48</f>
        <v>290</v>
      </c>
      <c r="AD48" s="79">
        <f>+U48</f>
        <v>344</v>
      </c>
      <c r="AE48" s="79">
        <f>+V48</f>
        <v>373</v>
      </c>
      <c r="AF48" s="841">
        <f>+W48</f>
        <v>373</v>
      </c>
      <c r="AG48" s="113"/>
      <c r="AH48" s="8"/>
      <c r="AI48" s="8"/>
      <c r="AJ48" s="8"/>
      <c r="AK48" s="8"/>
    </row>
    <row r="49" spans="1:37" customHeight="1" ht="13.5">
      <c r="A49" s="8"/>
      <c r="B49" s="517"/>
      <c r="C49" s="480"/>
      <c r="D49" s="463"/>
      <c r="E49" s="463"/>
      <c r="F49" s="586"/>
      <c r="G49" s="586"/>
      <c r="H49" s="586"/>
      <c r="I49" s="586"/>
      <c r="J49" s="586"/>
      <c r="K49" s="586"/>
      <c r="L49" s="463"/>
      <c r="M49" s="463"/>
      <c r="N49" s="481"/>
      <c r="O49" s="98"/>
      <c r="P49" s="480"/>
      <c r="Q49" s="463"/>
      <c r="R49" s="463"/>
      <c r="S49" s="586"/>
      <c r="T49" s="480"/>
      <c r="U49" s="463"/>
      <c r="V49" s="463"/>
      <c r="W49" s="591"/>
      <c r="X49" s="98"/>
      <c r="Y49" s="480"/>
      <c r="Z49" s="463"/>
      <c r="AA49" s="463"/>
      <c r="AB49" s="481"/>
      <c r="AC49" s="463"/>
      <c r="AD49" s="463"/>
      <c r="AE49" s="463"/>
      <c r="AF49" s="466"/>
      <c r="AG49" s="8"/>
      <c r="AH49" s="8"/>
      <c r="AI49" s="8"/>
      <c r="AJ49" s="8"/>
      <c r="AK49" s="8"/>
    </row>
    <row r="50" spans="1:37" customHeight="1" ht="13.5">
      <c r="A50" s="8"/>
      <c r="B50" s="583" t="s">
        <v>57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7" customHeight="1" ht="13.5">
      <c r="A51" s="8"/>
      <c r="B51" s="1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8"/>
    </row>
    <row r="52" spans="1:37" customHeight="1" ht="13.5">
      <c r="A52" s="8"/>
      <c r="B52" s="8"/>
      <c r="C52" s="8"/>
      <c r="D52" s="8"/>
      <c r="E52" s="8"/>
      <c r="F52" s="8"/>
      <c r="G52" s="8"/>
      <c r="H52" s="8"/>
      <c r="I52" s="8"/>
      <c r="J52" s="8"/>
      <c r="K52" s="8"/>
      <c r="L52" s="20"/>
      <c r="M52" s="20"/>
      <c r="N52" s="20"/>
      <c r="O52" s="8"/>
      <c r="P52" s="8"/>
      <c r="Q52" s="8"/>
      <c r="R52" s="8"/>
      <c r="S52" s="8"/>
      <c r="T52" s="20"/>
      <c r="U52" s="20"/>
      <c r="V52" s="20"/>
      <c r="W52" s="20"/>
      <c r="X52" s="20"/>
      <c r="Y52" s="20"/>
      <c r="Z52" s="20"/>
      <c r="AA52" s="20"/>
      <c r="AB52" s="20"/>
      <c r="AC52" s="20"/>
      <c r="AD52" s="20"/>
      <c r="AE52" s="20"/>
      <c r="AF52" s="20"/>
      <c r="AG52" s="8"/>
    </row>
    <row r="53" spans="1:37" customHeight="1" ht="13.5">
      <c r="A53" s="8"/>
      <c r="B53" s="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8"/>
    </row>
    <row r="54" spans="1:37" customHeight="1" ht="13.5">
      <c r="A54" s="8"/>
      <c r="B54" s="8"/>
      <c r="C54" s="8"/>
      <c r="D54" s="8"/>
      <c r="E54" s="8"/>
      <c r="F54" s="8"/>
      <c r="G54" s="8"/>
      <c r="H54" s="8"/>
      <c r="I54" s="8"/>
      <c r="J54" s="8"/>
      <c r="K54" s="8"/>
      <c r="L54" s="8"/>
      <c r="M54" s="8"/>
      <c r="N54" s="8"/>
      <c r="O54" s="8"/>
      <c r="P54" s="8"/>
      <c r="Q54" s="8"/>
      <c r="R54" s="8"/>
      <c r="S54" s="8"/>
      <c r="T54" s="8"/>
      <c r="U54" s="8"/>
      <c r="V54" s="8"/>
      <c r="W54" s="8"/>
      <c r="X54" s="8"/>
      <c r="Y54" s="20"/>
      <c r="Z54" s="8"/>
      <c r="AA54" s="8"/>
      <c r="AB54" s="20"/>
      <c r="AC54" s="20"/>
      <c r="AD54" s="8"/>
      <c r="AE54" s="8"/>
      <c r="AF54" s="20"/>
      <c r="AG54" s="8"/>
    </row>
    <row r="55" spans="1:37" customHeight="1" ht="13.5">
      <c r="A55" s="8"/>
      <c r="B55" s="8"/>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8"/>
    </row>
    <row r="56" spans="1:37" customHeight="1" ht="13.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7" customHeight="1" ht="13.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7" customHeight="1" ht="1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7" customHeight="1" ht="13.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3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G55"/>
  <sheetViews>
    <sheetView tabSelected="0" workbookViewId="0" zoomScale="80" zoomScaleNormal="40" view="pageBreakPreview" showGridLines="false" showRowColHeaders="1" topLeftCell="C1">
      <selection activeCell="W37" sqref="W37"/>
    </sheetView>
  </sheetViews>
  <sheetFormatPr defaultRowHeight="14.4" defaultColWidth="9.140625" outlineLevelRow="0" outlineLevelCol="0"/>
  <cols>
    <col min="1" max="1" width="3.140625" customWidth="true" style="1"/>
    <col min="2" max="2" width="58.5703125" customWidth="true" style="1"/>
    <col min="3" max="3" width="10.140625" customWidth="true" style="1"/>
    <col min="4" max="4" width="10.140625" customWidth="true" style="1"/>
    <col min="5" max="5" width="10.140625" customWidth="true" style="1"/>
    <col min="6" max="6" width="10.140625" customWidth="true" style="1"/>
    <col min="7" max="7" width="10.140625" customWidth="true" style="1"/>
    <col min="8" max="8" width="10.140625" customWidth="true" style="1"/>
    <col min="9" max="9" width="10.140625" customWidth="true" style="1"/>
    <col min="10" max="10" width="10.140625" customWidth="true" style="1"/>
    <col min="11" max="11" width="10.140625" customWidth="true" style="1"/>
    <col min="12" max="12" width="10.140625" customWidth="true" style="1"/>
    <col min="13" max="13" width="10.140625" customWidth="true" style="1"/>
    <col min="14" max="14" width="10.140625" customWidth="true" style="1"/>
    <col min="15" max="15" width="3.140625" customWidth="true" style="1"/>
    <col min="16" max="16" width="10.140625" customWidth="true" style="1"/>
    <col min="17" max="17" width="10.140625" customWidth="true" style="1"/>
    <col min="18" max="18" width="10.140625" customWidth="true" style="1"/>
    <col min="19" max="19" width="10.140625" customWidth="true" style="1"/>
    <col min="20" max="20" width="10.140625" customWidth="true" style="1"/>
    <col min="21" max="21" width="10.140625" customWidth="true" style="1"/>
    <col min="22" max="22" width="10.140625" customWidth="true" style="1"/>
    <col min="23" max="23" width="10.140625" customWidth="true" style="1"/>
    <col min="24" max="24" width="3.140625" customWidth="true" style="1"/>
    <col min="25" max="25" width="11.42578125" customWidth="true" style="1"/>
    <col min="26" max="26" width="11.42578125" customWidth="true" style="1"/>
    <col min="27" max="27" width="11.42578125" customWidth="true" style="1"/>
    <col min="28" max="28" width="11.42578125" customWidth="true" style="1"/>
    <col min="29" max="29" width="10.140625" customWidth="true" style="1"/>
    <col min="30" max="30" width="10.140625" customWidth="true" style="1"/>
    <col min="31" max="31" width="10.42578125" customWidth="true" style="1"/>
    <col min="32" max="32" width="10.140625" customWidth="true" style="1"/>
    <col min="33" max="33" width="9.140625" style="1"/>
  </cols>
  <sheetData>
    <row r="1" spans="1:33"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3"/>
    </row>
    <row r="2" spans="1:33" customHeight="1" ht="15.75" s="3" customFormat="1">
      <c r="A2" s="7"/>
      <c r="B2" s="604" t="s">
        <v>58</v>
      </c>
      <c r="C2" s="570">
        <v>2008</v>
      </c>
      <c r="D2" s="570">
        <v>2009</v>
      </c>
      <c r="E2" s="570">
        <v>2010</v>
      </c>
      <c r="F2" s="570">
        <v>2011</v>
      </c>
      <c r="G2" s="570">
        <v>2012</v>
      </c>
      <c r="H2" s="570">
        <v>2013</v>
      </c>
      <c r="I2" s="571">
        <v>2014</v>
      </c>
      <c r="J2" s="571">
        <v>2015</v>
      </c>
      <c r="K2" s="571">
        <v>2016</v>
      </c>
      <c r="L2" s="571">
        <v>2017</v>
      </c>
      <c r="M2" s="571">
        <v>2018</v>
      </c>
      <c r="N2" s="571">
        <v>2019</v>
      </c>
      <c r="O2" s="7"/>
      <c r="P2" s="570" t="s">
        <v>15</v>
      </c>
      <c r="Q2" s="571" t="s">
        <v>16</v>
      </c>
      <c r="R2" s="571" t="s">
        <v>17</v>
      </c>
      <c r="S2" s="572" t="s">
        <v>18</v>
      </c>
      <c r="T2" s="570" t="s">
        <v>19</v>
      </c>
      <c r="U2" s="571" t="s">
        <v>20</v>
      </c>
      <c r="V2" s="571" t="s">
        <v>21</v>
      </c>
      <c r="W2" s="1094" t="s">
        <v>22</v>
      </c>
      <c r="X2" s="7"/>
      <c r="Y2" s="570" t="s">
        <v>15</v>
      </c>
      <c r="Z2" s="571" t="s">
        <v>23</v>
      </c>
      <c r="AA2" s="571" t="s">
        <v>24</v>
      </c>
      <c r="AB2" s="573" t="s">
        <v>25</v>
      </c>
      <c r="AC2" s="570" t="s">
        <v>19</v>
      </c>
      <c r="AD2" s="571" t="s">
        <v>26</v>
      </c>
      <c r="AE2" s="571" t="s">
        <v>27</v>
      </c>
      <c r="AF2" s="1095" t="s">
        <v>28</v>
      </c>
      <c r="AG2" s="7"/>
    </row>
    <row r="3" spans="1:33" customHeight="1" ht="13.5">
      <c r="A3" s="8"/>
      <c r="B3" s="605"/>
      <c r="C3" s="596"/>
      <c r="D3" s="597"/>
      <c r="E3" s="597"/>
      <c r="F3" s="597"/>
      <c r="G3" s="597"/>
      <c r="H3" s="597"/>
      <c r="I3" s="597"/>
      <c r="J3" s="597"/>
      <c r="K3" s="597"/>
      <c r="L3" s="597"/>
      <c r="M3" s="597"/>
      <c r="N3" s="598"/>
      <c r="O3" s="8"/>
      <c r="P3" s="374"/>
      <c r="Q3" s="232"/>
      <c r="R3" s="232"/>
      <c r="S3" s="375"/>
      <c r="T3" s="232"/>
      <c r="U3" s="232"/>
      <c r="V3" s="232"/>
      <c r="W3" s="375"/>
      <c r="X3" s="8"/>
      <c r="Y3" s="596"/>
      <c r="Z3" s="597"/>
      <c r="AA3" s="597"/>
      <c r="AB3" s="598"/>
      <c r="AC3" s="597"/>
      <c r="AD3" s="597"/>
      <c r="AE3" s="597"/>
      <c r="AF3" s="603"/>
      <c r="AG3" s="33"/>
    </row>
    <row r="4" spans="1:33" customHeight="1" ht="13.5">
      <c r="A4" s="8"/>
      <c r="B4" s="606" t="s">
        <v>59</v>
      </c>
      <c r="C4" s="347">
        <v>520.18532673427</v>
      </c>
      <c r="D4" s="40">
        <v>642.00798378979</v>
      </c>
      <c r="E4" s="40">
        <v>840.64173521</v>
      </c>
      <c r="F4" s="40">
        <v>957.21728282019</v>
      </c>
      <c r="G4" s="40">
        <v>1157.7969983349</v>
      </c>
      <c r="H4" s="40">
        <v>1191.2462778284</v>
      </c>
      <c r="I4" s="40">
        <v>1153.1260161505</v>
      </c>
      <c r="J4" s="40">
        <v>1349.6050732658</v>
      </c>
      <c r="K4" s="40">
        <v>1453.2136376417</v>
      </c>
      <c r="L4" s="40">
        <v>1601.6192650042</v>
      </c>
      <c r="M4" s="40">
        <v>1511.5229585013</v>
      </c>
      <c r="N4" s="323">
        <f>+W4</f>
        <v>1642.128962416</v>
      </c>
      <c r="O4" s="10"/>
      <c r="P4" s="274">
        <v>476.3028622248</v>
      </c>
      <c r="Q4" s="115">
        <v>822.9804432186</v>
      </c>
      <c r="R4" s="115">
        <v>1100.6219748505</v>
      </c>
      <c r="S4" s="323">
        <v>1511.5229585013</v>
      </c>
      <c r="T4" s="116">
        <v>474.3812687518</v>
      </c>
      <c r="U4" s="116">
        <v>910.4596341518</v>
      </c>
      <c r="V4" s="116">
        <v>1229.2154536448</v>
      </c>
      <c r="W4" s="877">
        <v>1642.128962416</v>
      </c>
      <c r="X4" s="10"/>
      <c r="Y4" s="274">
        <v>476.3028622248</v>
      </c>
      <c r="Z4" s="115">
        <v>346.6775809938</v>
      </c>
      <c r="AA4" s="115">
        <v>277.6415316319</v>
      </c>
      <c r="AB4" s="323">
        <v>410.9009836508</v>
      </c>
      <c r="AC4" s="116">
        <v>474.3812687518</v>
      </c>
      <c r="AD4" s="116">
        <v>436.0783654</v>
      </c>
      <c r="AE4" s="116">
        <v>318.755819493</v>
      </c>
      <c r="AF4" s="617">
        <v>412.9135087712</v>
      </c>
      <c r="AG4" s="113"/>
    </row>
    <row r="5" spans="1:33" customHeight="1" ht="13.5">
      <c r="A5" s="8"/>
      <c r="B5" s="606" t="s">
        <v>60</v>
      </c>
      <c r="C5" s="347">
        <v>61.238311524805</v>
      </c>
      <c r="D5" s="40">
        <v>82.671136841999</v>
      </c>
      <c r="E5" s="40">
        <v>107.00548981419</v>
      </c>
      <c r="F5" s="40">
        <v>111.60994999838</v>
      </c>
      <c r="G5" s="40">
        <v>127.35047164943</v>
      </c>
      <c r="H5" s="40">
        <v>125.101477768</v>
      </c>
      <c r="I5" s="40">
        <v>123.5821467933</v>
      </c>
      <c r="J5" s="40">
        <v>197.4422617306</v>
      </c>
      <c r="K5" s="40">
        <v>197.5437913398</v>
      </c>
      <c r="L5" s="40">
        <v>225.56769666</v>
      </c>
      <c r="M5" s="40">
        <v>185.1707566799</v>
      </c>
      <c r="N5" s="323">
        <f>+W5</f>
        <v>181.5700036791</v>
      </c>
      <c r="O5" s="10"/>
      <c r="P5" s="274">
        <v>52.0666656602</v>
      </c>
      <c r="Q5" s="115">
        <v>100.4044894878</v>
      </c>
      <c r="R5" s="115">
        <v>138.3116824634</v>
      </c>
      <c r="S5" s="323">
        <v>185.1707566799</v>
      </c>
      <c r="T5" s="116">
        <v>46.5103942805</v>
      </c>
      <c r="U5" s="116">
        <v>94.6530676656</v>
      </c>
      <c r="V5" s="116">
        <v>134.8831539631</v>
      </c>
      <c r="W5" s="877">
        <v>181.5700036791</v>
      </c>
      <c r="X5" s="10"/>
      <c r="Y5" s="274">
        <v>52.0666656602</v>
      </c>
      <c r="Z5" s="115">
        <v>48.3378238276</v>
      </c>
      <c r="AA5" s="115">
        <v>37.9071929756</v>
      </c>
      <c r="AB5" s="323">
        <v>46.8590742165</v>
      </c>
      <c r="AC5" s="116">
        <v>46.5103942805</v>
      </c>
      <c r="AD5" s="116">
        <v>48.1426733851</v>
      </c>
      <c r="AE5" s="116">
        <v>40.2300862975</v>
      </c>
      <c r="AF5" s="617">
        <v>46.686849716</v>
      </c>
      <c r="AG5" s="113"/>
    </row>
    <row r="6" spans="1:33" customHeight="1" ht="13.5" s="2" customFormat="1">
      <c r="A6" s="11"/>
      <c r="B6" s="607" t="s">
        <v>29</v>
      </c>
      <c r="C6" s="349">
        <v>581.42363825908</v>
      </c>
      <c r="D6" s="112">
        <v>724.67912063178</v>
      </c>
      <c r="E6" s="112">
        <v>947.64722502419</v>
      </c>
      <c r="F6" s="112">
        <v>1068.8272328186</v>
      </c>
      <c r="G6" s="112">
        <v>1285.1474699844</v>
      </c>
      <c r="H6" s="112">
        <v>1316.3477555964</v>
      </c>
      <c r="I6" s="112">
        <v>1276.7081629438</v>
      </c>
      <c r="J6" s="112">
        <v>1547.0473349964</v>
      </c>
      <c r="K6" s="112">
        <v>1650.7574289815</v>
      </c>
      <c r="L6" s="112">
        <v>1827.1869616642</v>
      </c>
      <c r="M6" s="112">
        <v>1696.6937151812</v>
      </c>
      <c r="N6" s="350">
        <f>+W6</f>
        <v>1823.6989660951</v>
      </c>
      <c r="O6" s="113"/>
      <c r="P6" s="349">
        <v>528.369527885</v>
      </c>
      <c r="Q6" s="112">
        <v>923.3849327064</v>
      </c>
      <c r="R6" s="112">
        <v>1238.9336573139</v>
      </c>
      <c r="S6" s="350">
        <v>1696.6937151812</v>
      </c>
      <c r="T6" s="114">
        <v>520.8916630323</v>
      </c>
      <c r="U6" s="114">
        <v>1005.1127018174</v>
      </c>
      <c r="V6" s="114">
        <v>1364.0986076079</v>
      </c>
      <c r="W6" s="878">
        <v>1823.6989660951</v>
      </c>
      <c r="X6" s="12"/>
      <c r="Y6" s="349">
        <v>528.369527885</v>
      </c>
      <c r="Z6" s="112">
        <v>395.0154048214</v>
      </c>
      <c r="AA6" s="112">
        <v>315.5487246075</v>
      </c>
      <c r="AB6" s="350">
        <v>457.7600578673</v>
      </c>
      <c r="AC6" s="114">
        <v>520.8916630323</v>
      </c>
      <c r="AD6" s="114">
        <v>484.2210387851</v>
      </c>
      <c r="AE6" s="114">
        <v>358.9859057905</v>
      </c>
      <c r="AF6" s="879">
        <v>459.6003584872</v>
      </c>
      <c r="AG6" s="113"/>
    </row>
    <row r="7" spans="1:33" customHeight="1" ht="13.5">
      <c r="A7" s="8"/>
      <c r="B7" s="608"/>
      <c r="C7" s="347"/>
      <c r="D7" s="40"/>
      <c r="E7" s="40"/>
      <c r="F7" s="40"/>
      <c r="G7" s="40"/>
      <c r="H7" s="40"/>
      <c r="I7" s="40"/>
      <c r="J7" s="40"/>
      <c r="K7" s="40"/>
      <c r="L7" s="40"/>
      <c r="M7" s="40"/>
      <c r="N7" s="352"/>
      <c r="O7" s="10"/>
      <c r="P7" s="347"/>
      <c r="Q7" s="40"/>
      <c r="R7" s="40"/>
      <c r="S7" s="352"/>
      <c r="T7" s="89"/>
      <c r="U7" s="89"/>
      <c r="V7" s="89"/>
      <c r="W7" s="880"/>
      <c r="X7" s="10"/>
      <c r="Y7" s="347"/>
      <c r="Z7" s="40"/>
      <c r="AA7" s="40"/>
      <c r="AB7" s="352"/>
      <c r="AC7" s="89"/>
      <c r="AD7" s="89"/>
      <c r="AE7" s="89"/>
      <c r="AF7" s="881"/>
      <c r="AG7" s="113"/>
    </row>
    <row r="8" spans="1:33" customHeight="1" ht="13.5">
      <c r="A8" s="8"/>
      <c r="B8" s="606" t="s">
        <v>61</v>
      </c>
      <c r="C8" s="347">
        <v>28.286095418692</v>
      </c>
      <c r="D8" s="40">
        <v>42.559763683123</v>
      </c>
      <c r="E8" s="40">
        <v>73.024187944789</v>
      </c>
      <c r="F8" s="40">
        <v>84.543695871111</v>
      </c>
      <c r="G8" s="40">
        <v>63.115889423464</v>
      </c>
      <c r="H8" s="40">
        <v>41.3607650582</v>
      </c>
      <c r="I8" s="40">
        <v>45.6668200538</v>
      </c>
      <c r="J8" s="40">
        <v>161.5599781431</v>
      </c>
      <c r="K8" s="40">
        <v>53.7522941728</v>
      </c>
      <c r="L8" s="40">
        <v>94.9402247362</v>
      </c>
      <c r="M8" s="40">
        <v>191.9526723467</v>
      </c>
      <c r="N8" s="323">
        <f>+W8</f>
        <v>399.6802638621</v>
      </c>
      <c r="O8" s="10"/>
      <c r="P8" s="274">
        <v>12.2397854593</v>
      </c>
      <c r="Q8" s="115">
        <v>55.1209239178</v>
      </c>
      <c r="R8" s="115">
        <v>65.3576663757</v>
      </c>
      <c r="S8" s="323">
        <v>191.9526723467</v>
      </c>
      <c r="T8" s="116">
        <v>25.1425525453</v>
      </c>
      <c r="U8" s="116">
        <v>253.0459159633</v>
      </c>
      <c r="V8" s="116">
        <v>276.0903487704</v>
      </c>
      <c r="W8" s="877">
        <v>399.6802638621</v>
      </c>
      <c r="X8" s="10"/>
      <c r="Y8" s="274">
        <v>12.2397854593</v>
      </c>
      <c r="Z8" s="115">
        <v>42.8811384585</v>
      </c>
      <c r="AA8" s="115">
        <v>10.2367424579</v>
      </c>
      <c r="AB8" s="323">
        <v>126.595005971</v>
      </c>
      <c r="AC8" s="116">
        <v>25.1425525453</v>
      </c>
      <c r="AD8" s="116">
        <v>227.903363418</v>
      </c>
      <c r="AE8" s="116">
        <v>23.0444328071</v>
      </c>
      <c r="AF8" s="617">
        <v>123.5899150917</v>
      </c>
      <c r="AG8" s="113"/>
    </row>
    <row r="9" spans="1:33" customHeight="1" ht="13.5">
      <c r="A9" s="8"/>
      <c r="B9" s="606" t="s">
        <v>62</v>
      </c>
      <c r="C9" s="274">
        <v>-171.83249527863</v>
      </c>
      <c r="D9" s="115">
        <v>-224.68902719984</v>
      </c>
      <c r="E9" s="115">
        <v>-307.92252517393</v>
      </c>
      <c r="F9" s="115">
        <v>-352.63278511823</v>
      </c>
      <c r="G9" s="115">
        <v>-410.68216936381</v>
      </c>
      <c r="H9" s="115">
        <v>-437.2015539465</v>
      </c>
      <c r="I9" s="115">
        <v>-419.1789738844</v>
      </c>
      <c r="J9" s="115">
        <v>-566.3126432244</v>
      </c>
      <c r="K9" s="115">
        <v>-533.5587060265</v>
      </c>
      <c r="L9" s="115">
        <v>-555.8093245669</v>
      </c>
      <c r="M9" s="115">
        <v>-588.7313947389</v>
      </c>
      <c r="N9" s="323">
        <f>+W9</f>
        <v>-575.3464961921</v>
      </c>
      <c r="O9" s="10"/>
      <c r="P9" s="274">
        <v>-159.9603264986</v>
      </c>
      <c r="Q9" s="115">
        <v>-292.6749823678</v>
      </c>
      <c r="R9" s="115">
        <v>-434.9121038411</v>
      </c>
      <c r="S9" s="323">
        <v>-588.7313947389</v>
      </c>
      <c r="T9" s="116">
        <v>-161.3045998251</v>
      </c>
      <c r="U9" s="116">
        <v>-296.9685306127</v>
      </c>
      <c r="V9" s="116">
        <v>-421.6919232662</v>
      </c>
      <c r="W9" s="877">
        <v>-575.3464961921</v>
      </c>
      <c r="X9" s="10"/>
      <c r="Y9" s="274">
        <v>-159.9603264986</v>
      </c>
      <c r="Z9" s="115">
        <v>-132.7146558692</v>
      </c>
      <c r="AA9" s="115">
        <v>-142.2371214733</v>
      </c>
      <c r="AB9" s="323">
        <v>-153.8192908978</v>
      </c>
      <c r="AC9" s="116">
        <v>-161.3045998251</v>
      </c>
      <c r="AD9" s="116">
        <v>-135.6639307876</v>
      </c>
      <c r="AE9" s="116">
        <v>-124.7233926535</v>
      </c>
      <c r="AF9" s="617">
        <v>-153.6545729259</v>
      </c>
      <c r="AG9" s="113"/>
    </row>
    <row r="10" spans="1:33" customHeight="1" ht="13.5">
      <c r="A10" s="8"/>
      <c r="B10" s="732" t="s">
        <v>63</v>
      </c>
      <c r="C10" s="274">
        <v>-106.94710660126</v>
      </c>
      <c r="D10" s="115">
        <v>-148.30419241649</v>
      </c>
      <c r="E10" s="115">
        <v>-196.21072351917</v>
      </c>
      <c r="F10" s="115">
        <v>-225.06928366352</v>
      </c>
      <c r="G10" s="115">
        <v>-261.80993871908</v>
      </c>
      <c r="H10" s="115">
        <v>-255.1724199263</v>
      </c>
      <c r="I10" s="115">
        <v>-256.6445553931</v>
      </c>
      <c r="J10" s="115">
        <v>-292.72817596</v>
      </c>
      <c r="K10" s="115">
        <v>-304.7396591725</v>
      </c>
      <c r="L10" s="115">
        <v>-326.8858959285</v>
      </c>
      <c r="M10" s="115">
        <v>-345.3167871328</v>
      </c>
      <c r="N10" s="323">
        <f>+W10</f>
        <v>-309.0319648718</v>
      </c>
      <c r="O10" s="10"/>
      <c r="P10" s="274">
        <v>-74.0184165706</v>
      </c>
      <c r="Q10" s="115">
        <v>-159.6463999108</v>
      </c>
      <c r="R10" s="115">
        <v>-248.9057803282</v>
      </c>
      <c r="S10" s="323">
        <v>-345.3167871328</v>
      </c>
      <c r="T10" s="116">
        <v>-71.3862876889</v>
      </c>
      <c r="U10" s="116">
        <v>-147.4967986454</v>
      </c>
      <c r="V10" s="116">
        <v>-225.0134722221</v>
      </c>
      <c r="W10" s="877">
        <v>-309.0319648718</v>
      </c>
      <c r="X10" s="10"/>
      <c r="Y10" s="274">
        <v>-74.0184165706</v>
      </c>
      <c r="Z10" s="115">
        <v>-85.6279833402</v>
      </c>
      <c r="AA10" s="115">
        <v>-89.2593804174</v>
      </c>
      <c r="AB10" s="323">
        <v>-96.4110068046</v>
      </c>
      <c r="AC10" s="116">
        <v>-71.3862876889</v>
      </c>
      <c r="AD10" s="116">
        <v>-76.1105109565</v>
      </c>
      <c r="AE10" s="116">
        <v>-77.5166735767</v>
      </c>
      <c r="AF10" s="617">
        <v>-84.0184926497</v>
      </c>
      <c r="AG10" s="113"/>
    </row>
    <row r="11" spans="1:33" customHeight="1" ht="13.5">
      <c r="A11" s="8"/>
      <c r="B11" s="732" t="s">
        <v>64</v>
      </c>
      <c r="C11" s="274">
        <v>-38.101701658708</v>
      </c>
      <c r="D11" s="115">
        <v>-42.546675130649</v>
      </c>
      <c r="E11" s="115">
        <v>-54.84570782792</v>
      </c>
      <c r="F11" s="115">
        <v>-60.831585908805</v>
      </c>
      <c r="G11" s="115">
        <v>-62.65991866304</v>
      </c>
      <c r="H11" s="115">
        <v>-66.4660609731</v>
      </c>
      <c r="I11" s="115">
        <v>-66.0931974142</v>
      </c>
      <c r="J11" s="115">
        <v>-84.2680506898</v>
      </c>
      <c r="K11" s="115">
        <v>-93.8940689439</v>
      </c>
      <c r="L11" s="115">
        <v>-100.7610033454</v>
      </c>
      <c r="M11" s="115">
        <v>-114.9894781865</v>
      </c>
      <c r="N11" s="323">
        <f>+W11</f>
        <v>-130.693475789</v>
      </c>
      <c r="O11" s="10"/>
      <c r="P11" s="274">
        <v>-28.1647000431</v>
      </c>
      <c r="Q11" s="115">
        <v>-56.9779657407</v>
      </c>
      <c r="R11" s="115">
        <v>-84.1132534081</v>
      </c>
      <c r="S11" s="323">
        <v>-114.9894781865</v>
      </c>
      <c r="T11" s="116">
        <v>-32.1088883694</v>
      </c>
      <c r="U11" s="116">
        <v>-63.0048864027</v>
      </c>
      <c r="V11" s="116">
        <v>-97.7422761697</v>
      </c>
      <c r="W11" s="877">
        <v>-130.693475789</v>
      </c>
      <c r="X11" s="10"/>
      <c r="Y11" s="274">
        <v>-28.1647000431</v>
      </c>
      <c r="Z11" s="115">
        <v>-28.8132656976</v>
      </c>
      <c r="AA11" s="115">
        <v>-27.1352876674</v>
      </c>
      <c r="AB11" s="323">
        <v>-30.8762247784</v>
      </c>
      <c r="AC11" s="116">
        <v>-32.1088883694</v>
      </c>
      <c r="AD11" s="116">
        <v>-30.8959980333</v>
      </c>
      <c r="AE11" s="116">
        <v>-34.737389767</v>
      </c>
      <c r="AF11" s="617">
        <v>-32.9511996193</v>
      </c>
      <c r="AG11" s="113"/>
    </row>
    <row r="12" spans="1:33" customHeight="1" ht="13.5">
      <c r="A12" s="8"/>
      <c r="B12" s="732" t="s">
        <v>65</v>
      </c>
      <c r="C12" s="274">
        <v>-26.783687018657</v>
      </c>
      <c r="D12" s="115">
        <v>-33.8381596527</v>
      </c>
      <c r="E12" s="115">
        <v>-56.866093826836</v>
      </c>
      <c r="F12" s="115">
        <v>-66.731915545908</v>
      </c>
      <c r="G12" s="115">
        <v>-86.212311981689</v>
      </c>
      <c r="H12" s="115">
        <v>-115.5630730471</v>
      </c>
      <c r="I12" s="115">
        <v>-96.4412210771</v>
      </c>
      <c r="J12" s="115">
        <v>-189.3164165746</v>
      </c>
      <c r="K12" s="115">
        <v>-134.9249779101</v>
      </c>
      <c r="L12" s="115">
        <v>-128.162425293</v>
      </c>
      <c r="M12" s="115">
        <v>-128.4251294196</v>
      </c>
      <c r="N12" s="323">
        <f>+W12</f>
        <v>-135.6210555313</v>
      </c>
      <c r="O12" s="10"/>
      <c r="P12" s="274">
        <v>-57.7772098849</v>
      </c>
      <c r="Q12" s="115">
        <v>-76.0506167163</v>
      </c>
      <c r="R12" s="115">
        <v>-101.8930701048</v>
      </c>
      <c r="S12" s="323">
        <v>-128.4251294196</v>
      </c>
      <c r="T12" s="116">
        <v>-57.8094237668</v>
      </c>
      <c r="U12" s="116">
        <v>-86.4668455646</v>
      </c>
      <c r="V12" s="116">
        <v>-98.9361748744</v>
      </c>
      <c r="W12" s="877">
        <v>-135.6210555313</v>
      </c>
      <c r="X12" s="10"/>
      <c r="Y12" s="274">
        <v>-57.7772098849</v>
      </c>
      <c r="Z12" s="115">
        <v>-18.2734068314</v>
      </c>
      <c r="AA12" s="115">
        <v>-25.8424533885</v>
      </c>
      <c r="AB12" s="323">
        <v>-26.5320593148</v>
      </c>
      <c r="AC12" s="116">
        <v>-57.8094237668</v>
      </c>
      <c r="AD12" s="116">
        <v>-28.6574217978</v>
      </c>
      <c r="AE12" s="116">
        <v>-12.4693293098</v>
      </c>
      <c r="AF12" s="617">
        <v>-36.6848806569</v>
      </c>
      <c r="AG12" s="113"/>
    </row>
    <row r="13" spans="1:33" customHeight="1" ht="13.5" s="2" customFormat="1">
      <c r="A13" s="11"/>
      <c r="B13" s="607"/>
      <c r="H13" s="112"/>
      <c r="I13" s="112"/>
      <c r="J13" s="112"/>
      <c r="K13" s="112"/>
      <c r="L13" s="112"/>
      <c r="M13" s="112"/>
      <c r="N13" s="350"/>
      <c r="O13" s="12"/>
      <c r="P13" s="349"/>
      <c r="Q13" s="112"/>
      <c r="R13" s="112"/>
      <c r="S13" s="350"/>
      <c r="T13" s="114"/>
      <c r="U13" s="114"/>
      <c r="V13" s="114"/>
      <c r="W13" s="878"/>
      <c r="X13" s="12"/>
      <c r="Y13" s="349"/>
      <c r="Z13" s="112"/>
      <c r="AA13" s="112"/>
      <c r="AB13" s="350"/>
      <c r="AC13" s="114"/>
      <c r="AD13" s="114"/>
      <c r="AE13" s="114"/>
      <c r="AF13" s="879"/>
      <c r="AG13" s="113"/>
    </row>
    <row r="14" spans="1:33" customHeight="1" ht="13.5" s="2" customFormat="1">
      <c r="A14" s="11"/>
      <c r="B14" s="610" t="s">
        <v>31</v>
      </c>
      <c r="C14" s="349">
        <v>437.87723839914</v>
      </c>
      <c r="D14" s="112">
        <v>542.54985711507</v>
      </c>
      <c r="E14" s="112">
        <v>712.74888779505</v>
      </c>
      <c r="F14" s="112">
        <v>800.73814357145</v>
      </c>
      <c r="G14" s="112">
        <v>937.58119004401</v>
      </c>
      <c r="H14" s="112">
        <v>920.5069667081</v>
      </c>
      <c r="I14" s="112">
        <v>903.1960091132</v>
      </c>
      <c r="J14" s="112">
        <v>1142.2946699151</v>
      </c>
      <c r="K14" s="112">
        <v>1170.9510171278</v>
      </c>
      <c r="L14" s="112">
        <v>1366.3178618335</v>
      </c>
      <c r="M14" s="112">
        <v>1299.914992789</v>
      </c>
      <c r="N14" s="350">
        <f>+W14</f>
        <v>1648.0327337651</v>
      </c>
      <c r="O14" s="12"/>
      <c r="P14" s="349">
        <v>380.6489868457</v>
      </c>
      <c r="Q14" s="112">
        <v>685.8308742564</v>
      </c>
      <c r="R14" s="112">
        <v>869.3792198485</v>
      </c>
      <c r="S14" s="350">
        <v>1299.914992789</v>
      </c>
      <c r="T14" s="114">
        <v>384.7296157525</v>
      </c>
      <c r="U14" s="114">
        <v>961.190087168</v>
      </c>
      <c r="V14" s="114">
        <v>1218.4970331121</v>
      </c>
      <c r="W14" s="878">
        <v>1648.0327337651</v>
      </c>
      <c r="X14" s="12"/>
      <c r="Y14" s="349">
        <v>380.6489868457</v>
      </c>
      <c r="Z14" s="112">
        <v>305.1818874107</v>
      </c>
      <c r="AA14" s="112">
        <v>183.5483455921</v>
      </c>
      <c r="AB14" s="350">
        <v>430.5357729405</v>
      </c>
      <c r="AC14" s="114">
        <v>384.7296157525</v>
      </c>
      <c r="AD14" s="114">
        <v>576.4604714155</v>
      </c>
      <c r="AE14" s="114">
        <v>257.3069459441</v>
      </c>
      <c r="AF14" s="879">
        <v>429.535700653</v>
      </c>
      <c r="AG14" s="113"/>
    </row>
    <row r="15" spans="1:33" customHeight="1" ht="13.5">
      <c r="A15" s="8"/>
      <c r="B15" s="611" t="s">
        <v>66</v>
      </c>
      <c r="C15" s="779">
        <v>0.75311220525923</v>
      </c>
      <c r="D15" s="780">
        <v>0.74867598868044</v>
      </c>
      <c r="E15" s="780">
        <v>0.75212470313186</v>
      </c>
      <c r="F15" s="780">
        <v>0.74917453353041</v>
      </c>
      <c r="G15" s="780">
        <v>0.72955144210448</v>
      </c>
      <c r="H15" s="780">
        <v>0.69928859056781</v>
      </c>
      <c r="I15" s="780">
        <v>0.7074412425081</v>
      </c>
      <c r="J15" s="780">
        <v>0.73837085916816</v>
      </c>
      <c r="K15" s="780">
        <v>0.70934166133074</v>
      </c>
      <c r="L15" s="780">
        <v>0.74777124098404</v>
      </c>
      <c r="M15" s="780">
        <v>0.76614593497812</v>
      </c>
      <c r="N15" s="781">
        <f>+W15</f>
        <v>0.90367586120524</v>
      </c>
      <c r="O15" s="56"/>
      <c r="P15" s="779">
        <v>0.7204219145063</v>
      </c>
      <c r="Q15" s="780">
        <v>0.74273561324665</v>
      </c>
      <c r="R15" s="780">
        <v>0.7017157171542</v>
      </c>
      <c r="S15" s="781">
        <v>0.76614593497812</v>
      </c>
      <c r="T15" s="782">
        <v>0.73859814440655</v>
      </c>
      <c r="U15" s="782">
        <v>0.95630080629766</v>
      </c>
      <c r="V15" s="782">
        <v>0.89326169407128</v>
      </c>
      <c r="W15" s="882">
        <v>0.90367586120524</v>
      </c>
      <c r="X15" s="56"/>
      <c r="Y15" s="779">
        <v>0.7204219145063</v>
      </c>
      <c r="Z15" s="780">
        <v>0.7725822428335</v>
      </c>
      <c r="AA15" s="780">
        <v>0.58167988420935</v>
      </c>
      <c r="AB15" s="781">
        <v>0.94052717256801</v>
      </c>
      <c r="AC15" s="782">
        <v>0.73859814440655</v>
      </c>
      <c r="AD15" s="782">
        <v>1.1904903447852</v>
      </c>
      <c r="AE15" s="782">
        <v>0.71676057971552</v>
      </c>
      <c r="AF15" s="883">
        <v>0.93458521674535</v>
      </c>
      <c r="AG15" s="113"/>
    </row>
    <row r="16" spans="1:33" customHeight="1" ht="13.5">
      <c r="A16" s="8"/>
      <c r="B16" s="609"/>
      <c r="C16" s="347"/>
      <c r="D16" s="40"/>
      <c r="E16" s="40"/>
      <c r="F16" s="40"/>
      <c r="G16" s="40"/>
      <c r="H16" s="40"/>
      <c r="I16" s="40"/>
      <c r="J16" s="40"/>
      <c r="K16" s="40"/>
      <c r="L16" s="40"/>
      <c r="M16" s="40"/>
      <c r="N16" s="352"/>
      <c r="O16" s="10"/>
      <c r="P16" s="347"/>
      <c r="Q16" s="40"/>
      <c r="R16" s="40"/>
      <c r="S16" s="352"/>
      <c r="T16" s="89"/>
      <c r="U16" s="89"/>
      <c r="V16" s="89"/>
      <c r="W16" s="880"/>
      <c r="X16" s="10"/>
      <c r="Y16" s="347"/>
      <c r="Z16" s="40"/>
      <c r="AA16" s="40"/>
      <c r="AB16" s="352"/>
      <c r="AC16" s="89"/>
      <c r="AD16" s="89"/>
      <c r="AE16" s="89"/>
      <c r="AF16" s="881"/>
      <c r="AG16" s="113"/>
    </row>
    <row r="17" spans="1:33" customHeight="1" ht="13.5">
      <c r="A17" s="8"/>
      <c r="B17" s="609" t="s">
        <v>67</v>
      </c>
      <c r="C17" s="274">
        <v>0.80669028</v>
      </c>
      <c r="D17" s="115">
        <v>0.18218714</v>
      </c>
      <c r="E17" s="115">
        <v>0.1553652</v>
      </c>
      <c r="F17" s="115">
        <v>0.26602718</v>
      </c>
      <c r="G17" s="115">
        <v>0.003018</v>
      </c>
      <c r="H17" s="115">
        <v>-1.2896276262</v>
      </c>
      <c r="I17" s="115">
        <v>-0.020545</v>
      </c>
      <c r="J17" s="115">
        <v>0.172073468</v>
      </c>
      <c r="K17" s="115">
        <v>-4.7046811736</v>
      </c>
      <c r="L17" s="115">
        <v>0.1852667298</v>
      </c>
      <c r="M17" s="115">
        <v>-0.3319836462</v>
      </c>
      <c r="N17" s="323">
        <f>+W17</f>
        <v>-1.2363640892</v>
      </c>
      <c r="O17" s="10"/>
      <c r="P17" s="274">
        <v>-0.063171</v>
      </c>
      <c r="Q17" s="115">
        <v>-0.2785875412</v>
      </c>
      <c r="R17" s="115">
        <v>-0.3399816812</v>
      </c>
      <c r="S17" s="323">
        <v>-0.3319836462</v>
      </c>
      <c r="T17" s="116">
        <v>-0.06324841</v>
      </c>
      <c r="U17" s="116">
        <v>-0.26901103</v>
      </c>
      <c r="V17" s="116">
        <v>-0.4730805834</v>
      </c>
      <c r="W17" s="877">
        <v>-1.2363640892</v>
      </c>
      <c r="X17" s="10"/>
      <c r="Y17" s="274">
        <v>-0.063171</v>
      </c>
      <c r="Z17" s="115">
        <v>-0.2154165412</v>
      </c>
      <c r="AA17" s="115">
        <v>-0.06139414</v>
      </c>
      <c r="AB17" s="323">
        <v>0.007998035</v>
      </c>
      <c r="AC17" s="116">
        <v>-0.06324841</v>
      </c>
      <c r="AD17" s="116">
        <v>-0.20576262</v>
      </c>
      <c r="AE17" s="116">
        <v>-0.2040695534</v>
      </c>
      <c r="AF17" s="617">
        <v>-0.7632835058</v>
      </c>
      <c r="AG17" s="113"/>
    </row>
    <row r="18" spans="1:33" customHeight="1" ht="13.5">
      <c r="A18" s="8"/>
      <c r="B18" s="609" t="s">
        <v>68</v>
      </c>
      <c r="C18" s="274">
        <v>-207.76448823888</v>
      </c>
      <c r="D18" s="115">
        <v>-314.34959973397</v>
      </c>
      <c r="E18" s="115">
        <v>-434.4029388656</v>
      </c>
      <c r="F18" s="115">
        <v>-468.49361243947</v>
      </c>
      <c r="G18" s="115">
        <v>-502.70917212279</v>
      </c>
      <c r="H18" s="115">
        <v>-464.6738881726</v>
      </c>
      <c r="I18" s="115">
        <v>-499.7822231652</v>
      </c>
      <c r="J18" s="115">
        <v>-587.4656457665</v>
      </c>
      <c r="K18" s="115">
        <v>-624.4950672706</v>
      </c>
      <c r="L18" s="115">
        <v>-582.8729880028</v>
      </c>
      <c r="M18" s="115">
        <v>-562.0401909169</v>
      </c>
      <c r="N18" s="323">
        <f>+W18</f>
        <v>-608.9521108149</v>
      </c>
      <c r="O18" s="10"/>
      <c r="P18" s="274">
        <v>-132.1282474669</v>
      </c>
      <c r="Q18" s="115">
        <v>-266.9294400816</v>
      </c>
      <c r="R18" s="115">
        <v>-409.1472204475</v>
      </c>
      <c r="S18" s="323">
        <v>-562.0401909169</v>
      </c>
      <c r="T18" s="116">
        <v>-156.3067818164</v>
      </c>
      <c r="U18" s="116">
        <v>-302.1776643643</v>
      </c>
      <c r="V18" s="116">
        <v>-447.3684097195</v>
      </c>
      <c r="W18" s="877">
        <v>-608.9521108149</v>
      </c>
      <c r="X18" s="10"/>
      <c r="Y18" s="274">
        <v>-132.1282474669</v>
      </c>
      <c r="Z18" s="115">
        <v>-134.8011926147</v>
      </c>
      <c r="AA18" s="115">
        <v>-142.2177803659</v>
      </c>
      <c r="AB18" s="323">
        <v>-152.8929704694</v>
      </c>
      <c r="AC18" s="116">
        <v>-156.3067818164</v>
      </c>
      <c r="AD18" s="116">
        <v>-145.8708825479</v>
      </c>
      <c r="AE18" s="116">
        <v>-145.1907453552</v>
      </c>
      <c r="AF18" s="617">
        <v>-161.5837010954</v>
      </c>
      <c r="AG18" s="113"/>
    </row>
    <row r="19" spans="1:33" customHeight="1" ht="13.5">
      <c r="A19" s="8"/>
      <c r="B19" s="609" t="s">
        <v>69</v>
      </c>
      <c r="C19" s="274">
        <v>0.69616846</v>
      </c>
      <c r="D19" s="115">
        <v>2.4027610312866</v>
      </c>
      <c r="E19" s="115">
        <v>11.405864353246</v>
      </c>
      <c r="F19" s="115">
        <v>14.986336477919</v>
      </c>
      <c r="G19" s="115">
        <v>15.231041358928</v>
      </c>
      <c r="H19" s="115">
        <v>18.4724649826</v>
      </c>
      <c r="I19" s="115">
        <v>19.0151950118</v>
      </c>
      <c r="J19" s="115">
        <v>22.8367175957</v>
      </c>
      <c r="K19" s="115">
        <v>22.2077576759</v>
      </c>
      <c r="L19" s="115">
        <v>19.5076749642</v>
      </c>
      <c r="M19" s="115">
        <v>16.1556854144</v>
      </c>
      <c r="N19" s="323">
        <f>+W19</f>
        <v>17.3269813843</v>
      </c>
      <c r="O19" s="10"/>
      <c r="P19" s="274">
        <v>3.8881555364</v>
      </c>
      <c r="Q19" s="115">
        <v>7.8873915369</v>
      </c>
      <c r="R19" s="115">
        <v>11.9782954302</v>
      </c>
      <c r="S19" s="323">
        <v>16.1556854144</v>
      </c>
      <c r="T19" s="116">
        <v>4.5089104942</v>
      </c>
      <c r="U19" s="116">
        <v>8.7039759067</v>
      </c>
      <c r="V19" s="116">
        <v>12.9821236421</v>
      </c>
      <c r="W19" s="877">
        <v>17.3269813843</v>
      </c>
      <c r="X19" s="10"/>
      <c r="Y19" s="274">
        <v>3.8881555364</v>
      </c>
      <c r="Z19" s="115">
        <v>3.9992360005</v>
      </c>
      <c r="AA19" s="115">
        <v>4.0909038933</v>
      </c>
      <c r="AB19" s="323">
        <v>4.1773899842</v>
      </c>
      <c r="AC19" s="116">
        <v>4.5089104942</v>
      </c>
      <c r="AD19" s="116">
        <v>4.1950654125</v>
      </c>
      <c r="AE19" s="116">
        <v>4.2781477354</v>
      </c>
      <c r="AF19" s="617">
        <v>4.3448577422</v>
      </c>
      <c r="AG19" s="113"/>
    </row>
    <row r="20" spans="1:33" customHeight="1" ht="13.5">
      <c r="A20" s="8"/>
      <c r="B20" s="609"/>
      <c r="C20" s="274"/>
      <c r="D20" s="115"/>
      <c r="E20" s="115"/>
      <c r="F20" s="115"/>
      <c r="G20" s="115"/>
      <c r="H20" s="115"/>
      <c r="I20" s="115"/>
      <c r="J20" s="115"/>
      <c r="K20" s="115"/>
      <c r="L20" s="115"/>
      <c r="M20" s="115"/>
      <c r="N20" s="352"/>
      <c r="O20" s="10"/>
      <c r="P20" s="351"/>
      <c r="Q20" s="39"/>
      <c r="R20" s="39"/>
      <c r="S20" s="352"/>
      <c r="T20" s="88"/>
      <c r="U20" s="88"/>
      <c r="V20" s="88"/>
      <c r="W20" s="884"/>
      <c r="X20" s="10"/>
      <c r="Y20" s="351"/>
      <c r="Z20" s="39"/>
      <c r="AA20" s="39"/>
      <c r="AB20" s="352"/>
      <c r="AC20" s="88"/>
      <c r="AD20" s="88"/>
      <c r="AE20" s="88"/>
      <c r="AF20" s="885"/>
      <c r="AG20" s="113"/>
    </row>
    <row r="21" spans="1:33" customHeight="1" ht="13.5" s="2" customFormat="1">
      <c r="A21" s="11"/>
      <c r="B21" s="610" t="s">
        <v>33</v>
      </c>
      <c r="C21" s="349">
        <v>231.61560890026</v>
      </c>
      <c r="D21" s="112">
        <v>230.78520555238</v>
      </c>
      <c r="E21" s="112">
        <v>289.90717848269</v>
      </c>
      <c r="F21" s="112">
        <v>347.4968947899</v>
      </c>
      <c r="G21" s="112">
        <v>450.10607728016</v>
      </c>
      <c r="H21" s="112">
        <v>473.0159158919</v>
      </c>
      <c r="I21" s="112">
        <v>422.4084359598</v>
      </c>
      <c r="J21" s="112">
        <v>577.8378152123</v>
      </c>
      <c r="K21" s="112">
        <v>563.9590263595</v>
      </c>
      <c r="L21" s="112">
        <v>803.1378155247</v>
      </c>
      <c r="M21" s="112">
        <v>753.6985036403</v>
      </c>
      <c r="N21" s="350">
        <f>+W21</f>
        <v>1055.1712402453</v>
      </c>
      <c r="O21" s="12"/>
      <c r="P21" s="349">
        <v>252.3457239152</v>
      </c>
      <c r="Q21" s="112">
        <v>426.5102381705</v>
      </c>
      <c r="R21" s="112">
        <v>471.87031315</v>
      </c>
      <c r="S21" s="350">
        <v>753.6985036403</v>
      </c>
      <c r="T21" s="114">
        <v>232.8684960203</v>
      </c>
      <c r="U21" s="114">
        <v>667.4473876804</v>
      </c>
      <c r="V21" s="114">
        <v>783.6376664513</v>
      </c>
      <c r="W21" s="878">
        <v>1055.1712402453</v>
      </c>
      <c r="X21" s="12"/>
      <c r="Y21" s="349">
        <v>252.3457239152</v>
      </c>
      <c r="Z21" s="112">
        <v>174.1645142553</v>
      </c>
      <c r="AA21" s="112">
        <v>45.3600749795</v>
      </c>
      <c r="AB21" s="350">
        <v>281.8281904903</v>
      </c>
      <c r="AC21" s="114">
        <v>232.8684960203</v>
      </c>
      <c r="AD21" s="114">
        <v>434.5788916601</v>
      </c>
      <c r="AE21" s="114">
        <v>116.1902787709</v>
      </c>
      <c r="AF21" s="879">
        <v>271.533573794</v>
      </c>
      <c r="AG21" s="113"/>
    </row>
    <row r="22" spans="1:33" customHeight="1" ht="13.5">
      <c r="A22" s="8"/>
      <c r="B22" s="612"/>
      <c r="C22" s="353"/>
      <c r="D22" s="41"/>
      <c r="E22" s="41"/>
      <c r="F22" s="41"/>
      <c r="G22" s="41"/>
      <c r="H22" s="41"/>
      <c r="I22" s="41"/>
      <c r="J22" s="41"/>
      <c r="K22" s="41"/>
      <c r="L22" s="41"/>
      <c r="M22" s="41"/>
      <c r="N22" s="352"/>
      <c r="O22" s="10"/>
      <c r="P22" s="886"/>
      <c r="Q22" s="91"/>
      <c r="R22" s="91"/>
      <c r="S22" s="352"/>
      <c r="T22" s="90"/>
      <c r="U22" s="90"/>
      <c r="V22" s="90"/>
      <c r="W22" s="887"/>
      <c r="X22" s="10"/>
      <c r="Y22" s="886"/>
      <c r="Z22" s="91"/>
      <c r="AA22" s="91"/>
      <c r="AB22" s="352"/>
      <c r="AC22" s="90"/>
      <c r="AD22" s="90"/>
      <c r="AE22" s="90"/>
      <c r="AF22" s="888"/>
      <c r="AG22" s="113"/>
    </row>
    <row r="23" spans="1:33" customHeight="1" ht="13.5">
      <c r="A23" s="8"/>
      <c r="B23" s="609" t="s">
        <v>70</v>
      </c>
      <c r="C23" s="274">
        <v>-74.856532492583</v>
      </c>
      <c r="D23" s="115">
        <v>-72.16673471346</v>
      </c>
      <c r="E23" s="115">
        <v>-174.14559804962</v>
      </c>
      <c r="F23" s="115">
        <v>-233.63118928102</v>
      </c>
      <c r="G23" s="115">
        <v>-274.84932147101</v>
      </c>
      <c r="H23" s="115">
        <v>-261.7088009078</v>
      </c>
      <c r="I23" s="115">
        <v>-249.8787352622</v>
      </c>
      <c r="J23" s="115">
        <v>-285.4826696387</v>
      </c>
      <c r="K23" s="115">
        <v>-350.0935179706</v>
      </c>
      <c r="L23" s="115">
        <v>-301.5802478364</v>
      </c>
      <c r="M23" s="115">
        <v>-219.7363948129</v>
      </c>
      <c r="N23" s="323">
        <f>+W23</f>
        <v>-349.4563430838</v>
      </c>
      <c r="O23" s="104"/>
      <c r="P23" s="274">
        <v>-53.2788482828</v>
      </c>
      <c r="Q23" s="115">
        <v>-132.8405531204</v>
      </c>
      <c r="R23" s="115">
        <v>-219.1717200752</v>
      </c>
      <c r="S23" s="323">
        <v>-219.7363948129</v>
      </c>
      <c r="T23" s="116">
        <v>-95.6691111308</v>
      </c>
      <c r="U23" s="116">
        <v>-188.6295965571</v>
      </c>
      <c r="V23" s="116">
        <v>-279.3112647553</v>
      </c>
      <c r="W23" s="877">
        <v>-349.4563430838</v>
      </c>
      <c r="X23" s="92"/>
      <c r="Y23" s="274">
        <v>-53.2788482828</v>
      </c>
      <c r="Z23" s="115">
        <v>-79.5617048376</v>
      </c>
      <c r="AA23" s="115">
        <v>-86.3311669548</v>
      </c>
      <c r="AB23" s="323">
        <v>-0.56467473770002</v>
      </c>
      <c r="AC23" s="116">
        <v>-95.6691111308</v>
      </c>
      <c r="AD23" s="116">
        <v>-92.9604854263</v>
      </c>
      <c r="AE23" s="116">
        <v>-90.6816681982</v>
      </c>
      <c r="AF23" s="617">
        <v>-70.1450783285</v>
      </c>
      <c r="AG23" s="113"/>
    </row>
    <row r="24" spans="1:33" customHeight="1" ht="13.5">
      <c r="A24" s="8"/>
      <c r="B24" s="609" t="s">
        <v>71</v>
      </c>
      <c r="C24" s="347">
        <v>4.4382396931296</v>
      </c>
      <c r="D24" s="40">
        <v>3.922498072526</v>
      </c>
      <c r="E24" s="40">
        <v>5.0358927356505</v>
      </c>
      <c r="F24" s="40">
        <v>4.7960573669307</v>
      </c>
      <c r="G24" s="40">
        <v>6.8326730584367</v>
      </c>
      <c r="H24" s="40">
        <v>14.725942876</v>
      </c>
      <c r="I24" s="40">
        <v>21.7559136925</v>
      </c>
      <c r="J24" s="115">
        <v>-1.5172429972</v>
      </c>
      <c r="K24" s="115">
        <v>-0.1845806814</v>
      </c>
      <c r="L24" s="115">
        <v>2.7077413577</v>
      </c>
      <c r="M24" s="115">
        <v>1.6490835648</v>
      </c>
      <c r="N24" s="323">
        <f>+W24</f>
        <v>3.3924333937</v>
      </c>
      <c r="O24" s="10"/>
      <c r="P24" s="274">
        <v>0.6134974483</v>
      </c>
      <c r="Q24" s="115">
        <v>1.0376249327</v>
      </c>
      <c r="R24" s="115">
        <v>1.6540582921</v>
      </c>
      <c r="S24" s="323">
        <v>1.6490835648</v>
      </c>
      <c r="T24" s="116">
        <v>2.3433412008</v>
      </c>
      <c r="U24" s="116">
        <v>3.8502970511</v>
      </c>
      <c r="V24" s="116">
        <v>2.3495875648</v>
      </c>
      <c r="W24" s="877">
        <v>3.3924333937</v>
      </c>
      <c r="X24" s="10"/>
      <c r="Y24" s="274">
        <v>0.6134974483</v>
      </c>
      <c r="Z24" s="115">
        <v>0.4241274844</v>
      </c>
      <c r="AA24" s="115">
        <v>0.6164333594</v>
      </c>
      <c r="AB24" s="323">
        <v>-0.0049747273000003</v>
      </c>
      <c r="AC24" s="116">
        <v>2.3433412008</v>
      </c>
      <c r="AD24" s="116">
        <v>1.5069558503</v>
      </c>
      <c r="AE24" s="116">
        <v>-1.5007094863</v>
      </c>
      <c r="AF24" s="617">
        <v>1.0428458289</v>
      </c>
      <c r="AG24" s="113"/>
    </row>
    <row r="25" spans="1:33" customHeight="1" ht="13.5">
      <c r="A25" s="8"/>
      <c r="B25" s="609"/>
      <c r="C25" s="351"/>
      <c r="D25" s="39"/>
      <c r="E25" s="39"/>
      <c r="F25" s="39"/>
      <c r="G25" s="39"/>
      <c r="H25" s="39"/>
      <c r="I25" s="39"/>
      <c r="J25" s="39"/>
      <c r="K25" s="39"/>
      <c r="L25" s="39"/>
      <c r="M25" s="39"/>
      <c r="N25" s="352"/>
      <c r="O25" s="10"/>
      <c r="P25" s="351"/>
      <c r="Q25" s="39"/>
      <c r="R25" s="39"/>
      <c r="S25" s="352"/>
      <c r="T25" s="88"/>
      <c r="U25" s="88"/>
      <c r="V25" s="88"/>
      <c r="W25" s="884"/>
      <c r="X25" s="10"/>
      <c r="Y25" s="351"/>
      <c r="Z25" s="39"/>
      <c r="AA25" s="39"/>
      <c r="AB25" s="352"/>
      <c r="AC25" s="88"/>
      <c r="AD25" s="88"/>
      <c r="AE25" s="88"/>
      <c r="AF25" s="885"/>
      <c r="AG25" s="113"/>
    </row>
    <row r="26" spans="1:33" customHeight="1" ht="13.5" s="2" customFormat="1">
      <c r="A26" s="11"/>
      <c r="B26" s="610" t="s">
        <v>72</v>
      </c>
      <c r="C26" s="351">
        <v>161.19731610081</v>
      </c>
      <c r="D26" s="39">
        <v>162.54096891145</v>
      </c>
      <c r="E26" s="39">
        <v>120.79747316872</v>
      </c>
      <c r="F26" s="39">
        <v>118.6617628758</v>
      </c>
      <c r="G26" s="39">
        <v>182.08942886758</v>
      </c>
      <c r="H26" s="39">
        <v>226.0330578601</v>
      </c>
      <c r="I26" s="39">
        <v>194.2856143901</v>
      </c>
      <c r="J26" s="39">
        <v>290.8379025764</v>
      </c>
      <c r="K26" s="39">
        <v>213.6809277075</v>
      </c>
      <c r="L26" s="39">
        <v>504.265309046</v>
      </c>
      <c r="M26" s="39">
        <v>535.6111923922</v>
      </c>
      <c r="N26" s="350">
        <f>+W26</f>
        <v>709.1073305552</v>
      </c>
      <c r="O26" s="12"/>
      <c r="P26" s="349">
        <v>199.6803730807</v>
      </c>
      <c r="Q26" s="112">
        <v>294.7073099828</v>
      </c>
      <c r="R26" s="112">
        <v>254.3526513669</v>
      </c>
      <c r="S26" s="350">
        <v>535.6111923922</v>
      </c>
      <c r="T26" s="114">
        <v>139.5427260903</v>
      </c>
      <c r="U26" s="114">
        <v>482.6680881744</v>
      </c>
      <c r="V26" s="114">
        <v>506.6759892608</v>
      </c>
      <c r="W26" s="878">
        <v>709.1073305552</v>
      </c>
      <c r="X26" s="12"/>
      <c r="Y26" s="349">
        <v>199.6803730807</v>
      </c>
      <c r="Z26" s="112">
        <v>95.026936902101</v>
      </c>
      <c r="AA26" s="112">
        <v>-40.354658615901</v>
      </c>
      <c r="AB26" s="350">
        <v>281.2585410253</v>
      </c>
      <c r="AC26" s="114">
        <v>139.5427260903</v>
      </c>
      <c r="AD26" s="114">
        <v>343.1253620841</v>
      </c>
      <c r="AE26" s="114">
        <v>24.007901086401</v>
      </c>
      <c r="AF26" s="879">
        <v>202.4313412944</v>
      </c>
      <c r="AG26" s="113"/>
    </row>
    <row r="27" spans="1:33" customHeight="1" ht="13.5">
      <c r="A27" s="8"/>
      <c r="B27" s="612"/>
      <c r="C27" s="351"/>
      <c r="D27" s="39"/>
      <c r="E27" s="39"/>
      <c r="F27" s="39"/>
      <c r="G27" s="39"/>
      <c r="H27" s="39"/>
      <c r="I27" s="39"/>
      <c r="J27" s="39"/>
      <c r="K27" s="39"/>
      <c r="L27" s="39"/>
      <c r="M27" s="39"/>
      <c r="N27" s="352"/>
      <c r="O27" s="10"/>
      <c r="P27" s="351"/>
      <c r="Q27" s="39"/>
      <c r="R27" s="39"/>
      <c r="S27" s="352"/>
      <c r="T27" s="88"/>
      <c r="U27" s="88"/>
      <c r="V27" s="88"/>
      <c r="W27" s="884"/>
      <c r="X27" s="10"/>
      <c r="Y27" s="351"/>
      <c r="Z27" s="39"/>
      <c r="AA27" s="39"/>
      <c r="AB27" s="352"/>
      <c r="AC27" s="88"/>
      <c r="AD27" s="88"/>
      <c r="AE27" s="88"/>
      <c r="AF27" s="885"/>
      <c r="AG27" s="113"/>
    </row>
    <row r="28" spans="1:33" customHeight="1" ht="13.5">
      <c r="A28" s="8"/>
      <c r="B28" s="609" t="s">
        <v>73</v>
      </c>
      <c r="C28" s="274">
        <v>-48.978874686259</v>
      </c>
      <c r="D28" s="115">
        <v>-44.754237740745</v>
      </c>
      <c r="E28" s="115">
        <v>-37.758985505361</v>
      </c>
      <c r="F28" s="115">
        <v>-28.037725439154</v>
      </c>
      <c r="G28" s="115">
        <v>-46.039526064366</v>
      </c>
      <c r="H28" s="115">
        <v>-56.9073041678</v>
      </c>
      <c r="I28" s="115">
        <v>-16.3987894339</v>
      </c>
      <c r="J28" s="115">
        <v>-45.3472016537</v>
      </c>
      <c r="K28" s="115">
        <v>-37.5693995018</v>
      </c>
      <c r="L28" s="115">
        <v>-48.0575735774</v>
      </c>
      <c r="M28" s="115">
        <v>-63.4423879871</v>
      </c>
      <c r="N28" s="323">
        <f>+W28</f>
        <v>-86.4405358797</v>
      </c>
      <c r="O28" s="10"/>
      <c r="P28" s="274">
        <v>-42.8531261914</v>
      </c>
      <c r="Q28" s="115">
        <v>-54.5495553102</v>
      </c>
      <c r="R28" s="115">
        <v>-25.2305884706</v>
      </c>
      <c r="S28" s="323">
        <v>-63.4423879871</v>
      </c>
      <c r="T28" s="116">
        <v>-38.3428334217</v>
      </c>
      <c r="U28" s="116">
        <v>-49.0447389954</v>
      </c>
      <c r="V28" s="116">
        <v>-50.9591536962</v>
      </c>
      <c r="W28" s="877">
        <v>-86.4405358797</v>
      </c>
      <c r="X28" s="10"/>
      <c r="Y28" s="274">
        <v>-42.8531261914</v>
      </c>
      <c r="Z28" s="115">
        <v>-11.6964291188</v>
      </c>
      <c r="AA28" s="115">
        <v>29.3189668396</v>
      </c>
      <c r="AB28" s="323">
        <v>-38.2117995165</v>
      </c>
      <c r="AC28" s="116">
        <v>-38.3428334217</v>
      </c>
      <c r="AD28" s="116">
        <v>-10.7019055737</v>
      </c>
      <c r="AE28" s="116">
        <v>-1.9144147008</v>
      </c>
      <c r="AF28" s="617">
        <v>-35.4813821835</v>
      </c>
      <c r="AG28" s="113"/>
    </row>
    <row r="29" spans="1:33" customHeight="1" ht="13.5">
      <c r="A29" s="8"/>
      <c r="B29" s="609"/>
      <c r="C29" s="347"/>
      <c r="D29" s="40"/>
      <c r="E29" s="40"/>
      <c r="F29" s="40"/>
      <c r="G29" s="40"/>
      <c r="H29" s="40"/>
      <c r="I29" s="40"/>
      <c r="J29" s="40"/>
      <c r="K29" s="40"/>
      <c r="L29" s="40"/>
      <c r="M29" s="40"/>
      <c r="N29" s="348"/>
      <c r="O29" s="10"/>
      <c r="P29" s="347"/>
      <c r="Q29" s="40"/>
      <c r="R29" s="40"/>
      <c r="S29" s="348"/>
      <c r="T29" s="89"/>
      <c r="U29" s="89"/>
      <c r="V29" s="89"/>
      <c r="W29" s="880"/>
      <c r="X29" s="10"/>
      <c r="Y29" s="347"/>
      <c r="Z29" s="40"/>
      <c r="AA29" s="40"/>
      <c r="AB29" s="348"/>
      <c r="AC29" s="89"/>
      <c r="AD29" s="89"/>
      <c r="AE29" s="89"/>
      <c r="AF29" s="881"/>
      <c r="AG29" s="113"/>
    </row>
    <row r="30" spans="1:33" customHeight="1" ht="13.5">
      <c r="A30" s="8"/>
      <c r="B30" s="613" t="s">
        <v>74</v>
      </c>
      <c r="C30" s="274">
        <v>112.21844141455</v>
      </c>
      <c r="D30" s="115">
        <v>117.78673117071</v>
      </c>
      <c r="E30" s="115">
        <v>83.038487663361</v>
      </c>
      <c r="F30" s="115">
        <v>90.62403743665</v>
      </c>
      <c r="G30" s="115">
        <v>136.04990280322</v>
      </c>
      <c r="H30" s="115">
        <v>169.1257536923</v>
      </c>
      <c r="I30" s="115">
        <v>177.8868249562</v>
      </c>
      <c r="J30" s="115">
        <v>245.4907009227</v>
      </c>
      <c r="K30" s="115">
        <v>176.1115282057</v>
      </c>
      <c r="L30" s="115">
        <v>456.2077354686</v>
      </c>
      <c r="M30" s="115">
        <v>472.1688044051</v>
      </c>
      <c r="N30" s="323">
        <f>+W30</f>
        <v>622.6667946755</v>
      </c>
      <c r="O30" s="10"/>
      <c r="P30" s="274">
        <v>156.8272468893</v>
      </c>
      <c r="Q30" s="115">
        <v>240.1577546726</v>
      </c>
      <c r="R30" s="115">
        <v>229.1220628963</v>
      </c>
      <c r="S30" s="323">
        <v>472.1688044051</v>
      </c>
      <c r="T30" s="116">
        <v>101.1998926686</v>
      </c>
      <c r="U30" s="116">
        <v>433.623349179</v>
      </c>
      <c r="V30" s="116">
        <v>455.7168355646</v>
      </c>
      <c r="W30" s="877">
        <v>622.6667946755</v>
      </c>
      <c r="X30" s="10"/>
      <c r="Y30" s="274">
        <v>156.8272468893</v>
      </c>
      <c r="Z30" s="115">
        <v>83.330507783301</v>
      </c>
      <c r="AA30" s="115">
        <v>-11.0356917763</v>
      </c>
      <c r="AB30" s="323">
        <v>243.0467415088</v>
      </c>
      <c r="AC30" s="116">
        <v>101.1998926686</v>
      </c>
      <c r="AD30" s="116">
        <v>332.4234565104</v>
      </c>
      <c r="AE30" s="116">
        <v>22.093486385601</v>
      </c>
      <c r="AF30" s="617">
        <v>166.9499591109</v>
      </c>
      <c r="AG30" s="113"/>
    </row>
    <row r="31" spans="1:33" customHeight="1" ht="13.5">
      <c r="A31" s="8"/>
      <c r="B31" s="609"/>
      <c r="C31" s="351"/>
      <c r="D31" s="39"/>
      <c r="E31" s="39"/>
      <c r="F31" s="39"/>
      <c r="G31" s="39"/>
      <c r="H31" s="39"/>
      <c r="I31" s="39"/>
      <c r="J31" s="39"/>
      <c r="K31" s="39"/>
      <c r="L31" s="39"/>
      <c r="M31" s="39"/>
      <c r="N31" s="352"/>
      <c r="O31" s="10"/>
      <c r="P31" s="351"/>
      <c r="Q31" s="39"/>
      <c r="R31" s="39"/>
      <c r="S31" s="352"/>
      <c r="T31" s="88"/>
      <c r="U31" s="88"/>
      <c r="V31" s="88"/>
      <c r="W31" s="884"/>
      <c r="X31" s="10"/>
      <c r="Y31" s="351"/>
      <c r="Z31" s="39"/>
      <c r="AA31" s="39"/>
      <c r="AB31" s="352"/>
      <c r="AC31" s="88"/>
      <c r="AD31" s="88"/>
      <c r="AE31" s="88"/>
      <c r="AF31" s="885"/>
      <c r="AG31" s="113"/>
    </row>
    <row r="32" spans="1:33" customHeight="1" ht="13.5" s="2" customFormat="1">
      <c r="A32" s="11"/>
      <c r="B32" s="614" t="s">
        <v>75</v>
      </c>
      <c r="C32" s="349">
        <v>104.36402906675</v>
      </c>
      <c r="D32" s="112">
        <v>114.34920979211</v>
      </c>
      <c r="E32" s="112">
        <v>80.203047054331</v>
      </c>
      <c r="F32" s="112">
        <v>88.603574825819</v>
      </c>
      <c r="G32" s="112">
        <v>126.26638667063</v>
      </c>
      <c r="H32" s="112">
        <v>135.1162827969</v>
      </c>
      <c r="I32" s="112">
        <v>126.0069587814</v>
      </c>
      <c r="J32" s="112">
        <v>166.6139514939</v>
      </c>
      <c r="K32" s="112">
        <v>56.3276196374</v>
      </c>
      <c r="L32" s="112">
        <v>275.895344598</v>
      </c>
      <c r="M32" s="112">
        <v>313.3649851794</v>
      </c>
      <c r="N32" s="350">
        <f>+W32</f>
        <v>475.1279841499</v>
      </c>
      <c r="O32" s="12"/>
      <c r="P32" s="349">
        <v>94.1342932985</v>
      </c>
      <c r="Q32" s="112">
        <v>138.8482113784</v>
      </c>
      <c r="R32" s="112">
        <v>115.2062565076</v>
      </c>
      <c r="S32" s="350">
        <v>313.3649851794</v>
      </c>
      <c r="T32" s="114">
        <v>60.7826749131</v>
      </c>
      <c r="U32" s="114">
        <v>343.0799589668</v>
      </c>
      <c r="V32" s="114">
        <v>342.2971426161</v>
      </c>
      <c r="W32" s="878">
        <v>475.1279841499</v>
      </c>
      <c r="X32" s="12"/>
      <c r="Y32" s="349">
        <v>94.1342932985</v>
      </c>
      <c r="Z32" s="112">
        <v>44.713918079901</v>
      </c>
      <c r="AA32" s="112">
        <v>-23.6419548708</v>
      </c>
      <c r="AB32" s="350">
        <v>198.1587286718</v>
      </c>
      <c r="AC32" s="114">
        <v>60.7826749131</v>
      </c>
      <c r="AD32" s="114">
        <v>282.2972840537</v>
      </c>
      <c r="AE32" s="114">
        <v>-0.78281635069914</v>
      </c>
      <c r="AF32" s="879">
        <v>132.8308415338</v>
      </c>
      <c r="AG32" s="113"/>
    </row>
    <row r="33" spans="1:33" customHeight="1" ht="13.5">
      <c r="A33" s="8"/>
      <c r="B33" s="615" t="s">
        <v>76</v>
      </c>
      <c r="C33" s="274">
        <v>7.8544123477991</v>
      </c>
      <c r="D33" s="115">
        <v>3.4375213785924</v>
      </c>
      <c r="E33" s="115">
        <v>2.8354406090302</v>
      </c>
      <c r="F33" s="115">
        <v>2.0204626108309</v>
      </c>
      <c r="G33" s="115">
        <v>9.7835161325896</v>
      </c>
      <c r="H33" s="115">
        <v>34.0094708954</v>
      </c>
      <c r="I33" s="115">
        <v>51.8798661748</v>
      </c>
      <c r="J33" s="115">
        <v>78.8767494288</v>
      </c>
      <c r="K33" s="115">
        <v>119.7839085683</v>
      </c>
      <c r="L33" s="115">
        <v>180.3123908706</v>
      </c>
      <c r="M33" s="115">
        <v>158.8038192257</v>
      </c>
      <c r="N33" s="323">
        <f>+W33</f>
        <v>147.5388105256</v>
      </c>
      <c r="O33" s="10"/>
      <c r="P33" s="274">
        <v>62.6929535908</v>
      </c>
      <c r="Q33" s="115">
        <v>101.3095432942</v>
      </c>
      <c r="R33" s="115">
        <v>113.9158063887</v>
      </c>
      <c r="S33" s="323">
        <v>158.8038192257</v>
      </c>
      <c r="T33" s="116">
        <v>40.4172177555</v>
      </c>
      <c r="U33" s="116">
        <v>90.5433902122</v>
      </c>
      <c r="V33" s="116">
        <v>113.4196929485</v>
      </c>
      <c r="W33" s="877">
        <v>147.5388105256</v>
      </c>
      <c r="X33" s="10"/>
      <c r="Y33" s="274">
        <v>62.6929535908</v>
      </c>
      <c r="Z33" s="115">
        <v>38.6165897034</v>
      </c>
      <c r="AA33" s="115">
        <v>12.6062630945</v>
      </c>
      <c r="AB33" s="323">
        <v>44.888012837</v>
      </c>
      <c r="AC33" s="116">
        <v>40.4172177555</v>
      </c>
      <c r="AD33" s="116">
        <v>50.1261724567</v>
      </c>
      <c r="AE33" s="116">
        <v>22.8763027363</v>
      </c>
      <c r="AF33" s="617">
        <v>34.1191175771</v>
      </c>
      <c r="AG33" s="113"/>
    </row>
    <row r="34" spans="1:33" customHeight="1" ht="13.5">
      <c r="A34" s="8"/>
      <c r="B34" s="616"/>
      <c r="C34" s="480"/>
      <c r="D34" s="463"/>
      <c r="E34" s="463"/>
      <c r="F34" s="463"/>
      <c r="G34" s="463"/>
      <c r="H34" s="463"/>
      <c r="I34" s="463"/>
      <c r="J34" s="463"/>
      <c r="K34" s="463"/>
      <c r="L34" s="463"/>
      <c r="M34" s="463"/>
      <c r="N34" s="348"/>
      <c r="O34" s="8"/>
      <c r="P34" s="316"/>
      <c r="Q34" s="98"/>
      <c r="R34" s="98"/>
      <c r="S34" s="317"/>
      <c r="T34" s="98"/>
      <c r="U34" s="98"/>
      <c r="V34" s="98"/>
      <c r="W34" s="317"/>
      <c r="X34" s="8"/>
      <c r="Y34" s="480"/>
      <c r="Z34" s="463"/>
      <c r="AA34" s="463"/>
      <c r="AB34" s="481"/>
      <c r="AC34" s="463"/>
      <c r="AD34" s="463"/>
      <c r="AE34" s="463"/>
      <c r="AF34" s="466"/>
      <c r="AG34" s="33"/>
    </row>
    <row r="35" spans="1:33" customHeight="1" ht="13.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33"/>
    </row>
    <row r="36" spans="1:33" customHeight="1" ht="13.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33"/>
    </row>
    <row r="37" spans="1:33" customHeight="1" ht="13.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33"/>
    </row>
    <row r="38" spans="1:33" customHeight="1" ht="13.5">
      <c r="A38" s="33"/>
      <c r="B38" s="33"/>
      <c r="C38" s="805"/>
      <c r="D38" s="805"/>
      <c r="E38" s="80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33"/>
    </row>
    <row r="39" spans="1:33" customHeight="1" ht="13.5">
      <c r="C39" s="806"/>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row>
    <row r="40" spans="1:33" customHeight="1" ht="13.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row>
    <row r="41" spans="1:33" customHeight="1" ht="13.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row>
    <row r="42" spans="1:33" customHeight="1" ht="13.5">
      <c r="B42" s="4"/>
      <c r="C42" s="160"/>
      <c r="D42" s="160"/>
      <c r="E42" s="160"/>
      <c r="F42" s="160"/>
      <c r="G42" s="160"/>
      <c r="H42" s="160"/>
      <c r="I42" s="160"/>
      <c r="J42" s="160"/>
      <c r="K42" s="160"/>
      <c r="L42" s="160"/>
      <c r="M42" s="160"/>
      <c r="N42" s="160"/>
      <c r="O42" s="160"/>
      <c r="P42" s="160"/>
      <c r="Q42" s="160"/>
      <c r="R42" s="160"/>
      <c r="S42" s="160"/>
      <c r="T42" s="160"/>
      <c r="U42" s="160"/>
      <c r="V42" s="160"/>
      <c r="W42" s="160"/>
      <c r="Y42" s="160"/>
      <c r="Z42" s="160"/>
      <c r="AA42" s="160"/>
      <c r="AB42" s="160"/>
      <c r="AC42" s="160"/>
      <c r="AD42" s="160"/>
      <c r="AE42" s="160"/>
      <c r="AF42" s="160"/>
    </row>
    <row r="43" spans="1:33" customHeight="1" ht="13.5">
      <c r="B43" s="4"/>
      <c r="C43" s="205"/>
      <c r="D43" s="205"/>
      <c r="E43" s="205"/>
      <c r="F43" s="205"/>
      <c r="G43" s="205"/>
      <c r="H43" s="205"/>
      <c r="I43" s="205"/>
      <c r="J43" s="205"/>
      <c r="K43" s="205"/>
      <c r="L43" s="205"/>
      <c r="M43" s="205"/>
      <c r="N43" s="205"/>
      <c r="P43" s="205"/>
      <c r="Q43" s="205"/>
      <c r="R43" s="205"/>
      <c r="S43" s="205"/>
      <c r="T43" s="205"/>
      <c r="U43" s="205"/>
      <c r="V43" s="205"/>
      <c r="W43" s="205"/>
      <c r="Y43" s="205"/>
      <c r="Z43" s="205"/>
      <c r="AA43" s="205"/>
      <c r="AB43" s="205"/>
      <c r="AC43" s="205"/>
      <c r="AD43" s="205"/>
      <c r="AE43" s="205"/>
      <c r="AF43" s="205"/>
    </row>
    <row r="44" spans="1:33" customHeight="1" ht="13.5">
      <c r="B44" s="4"/>
      <c r="C44" s="205"/>
      <c r="D44" s="205"/>
      <c r="E44" s="205"/>
      <c r="F44" s="205"/>
      <c r="G44" s="205"/>
      <c r="H44" s="205"/>
      <c r="I44" s="205"/>
      <c r="J44" s="205"/>
      <c r="K44" s="205"/>
      <c r="L44" s="205"/>
      <c r="M44" s="205"/>
      <c r="N44" s="205"/>
      <c r="P44" s="205"/>
      <c r="Q44" s="205"/>
      <c r="R44" s="205"/>
      <c r="S44" s="205"/>
      <c r="T44" s="205"/>
      <c r="U44" s="205"/>
      <c r="V44" s="205"/>
      <c r="W44" s="205"/>
      <c r="Y44" s="205"/>
      <c r="Z44" s="205"/>
      <c r="AA44" s="205"/>
      <c r="AB44" s="205"/>
      <c r="AC44" s="205"/>
      <c r="AD44" s="205"/>
      <c r="AE44" s="205"/>
      <c r="AF44" s="205"/>
    </row>
    <row r="45" spans="1:33" customHeight="1" ht="13.5"/>
    <row r="46" spans="1:33" customHeight="1" ht="13.5"/>
    <row r="47" spans="1:33" customHeight="1" ht="13.5"/>
    <row r="48" spans="1:33" customHeight="1" ht="13.5"/>
    <row r="49" spans="1:33" customHeight="1" ht="13.5"/>
    <row r="50" spans="1:33" customHeight="1" ht="13.5"/>
    <row r="51" spans="1:33" customHeight="1" ht="13.5"/>
    <row r="52" spans="1:33" customHeight="1" ht="13.5"/>
    <row r="53" spans="1:33" customHeight="1" ht="13.5"/>
    <row r="54" spans="1:33" customHeight="1" ht="13.5"/>
    <row r="55" spans="1:33"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T27">
    <cfRule type="cellIs" dxfId="0" priority="1" operator="equal" stopIfTrue="1">
      <formula>0</formula>
    </cfRule>
  </conditionalFormatting>
  <conditionalFormatting sqref="Y27:AA27">
    <cfRule type="cellIs" dxfId="0" priority="2" operator="equal" stopIfTrue="1">
      <formula>0</formula>
    </cfRule>
  </conditionalFormatting>
  <conditionalFormatting sqref="P27:R27">
    <cfRule type="cellIs" dxfId="0" priority="3" operator="equal" stopIfTrue="1">
      <formula>0</formula>
    </cfRule>
  </conditionalFormatting>
  <conditionalFormatting sqref="C27:G27">
    <cfRule type="cellIs" dxfId="0" priority="4" operator="equal" stopIfTrue="1">
      <formula>0</formula>
    </cfRule>
  </conditionalFormatting>
  <conditionalFormatting sqref="AC27">
    <cfRule type="cellIs" dxfId="0" priority="5" operator="equal" stopIfTrue="1">
      <formula>0</formula>
    </cfRule>
  </conditionalFormatting>
  <conditionalFormatting sqref="W27">
    <cfRule type="cellIs" dxfId="0" priority="6" operator="equal" stopIfTrue="1">
      <formula>0</formula>
    </cfRule>
  </conditionalFormatting>
  <conditionalFormatting sqref="AF27">
    <cfRule type="cellIs" dxfId="0" priority="7" operator="equal" stopIfTrue="1">
      <formula>0</formula>
    </cfRule>
  </conditionalFormatting>
  <conditionalFormatting sqref="H27">
    <cfRule type="cellIs" dxfId="0" priority="8" operator="equal" stopIfTrue="1">
      <formula>0</formula>
    </cfRule>
  </conditionalFormatting>
  <conditionalFormatting sqref="J27">
    <cfRule type="cellIs" dxfId="0" priority="9" operator="equal" stopIfTrue="1">
      <formula>0</formula>
    </cfRule>
    <cfRule type="cellIs" dxfId="0" priority="10" operator="equal" stopIfTrue="1">
      <formula>0</formula>
    </cfRule>
  </conditionalFormatting>
  <conditionalFormatting sqref="I27">
    <cfRule type="cellIs" dxfId="0" priority="11" operator="equal" stopIfTrue="1">
      <formula>0</formula>
    </cfRule>
  </conditionalFormatting>
  <conditionalFormatting sqref="L27">
    <cfRule type="cellIs" dxfId="0" priority="12" operator="equal" stopIfTrue="1">
      <formula>0</formula>
    </cfRule>
    <cfRule type="cellIs" dxfId="0" priority="13" operator="equal" stopIfTrue="1">
      <formula>0</formula>
    </cfRule>
    <cfRule type="cellIs" dxfId="0" priority="14" operator="equal" stopIfTrue="1">
      <formula>0</formula>
    </cfRule>
  </conditionalFormatting>
  <conditionalFormatting sqref="K27">
    <cfRule type="cellIs" dxfId="0" priority="15" operator="equal" stopIfTrue="1">
      <formula>0</formula>
    </cfRule>
    <cfRule type="cellIs" dxfId="0" priority="16" operator="equal" stopIfTrue="1">
      <formula>0</formula>
    </cfRule>
  </conditionalFormatting>
  <conditionalFormatting sqref="U27">
    <cfRule type="cellIs" dxfId="0" priority="17" operator="equal" stopIfTrue="1">
      <formula>0</formula>
    </cfRule>
  </conditionalFormatting>
  <conditionalFormatting sqref="AD27">
    <cfRule type="cellIs" dxfId="0" priority="18" operator="equal" stopIfTrue="1">
      <formula>0</formula>
    </cfRule>
  </conditionalFormatting>
  <conditionalFormatting sqref="M27">
    <cfRule type="cellIs" dxfId="0" priority="19" operator="equal" stopIfTrue="1">
      <formula>0</formula>
    </cfRule>
    <cfRule type="cellIs" dxfId="0" priority="20" operator="equal" stopIfTrue="1">
      <formula>0</formula>
    </cfRule>
    <cfRule type="cellIs" dxfId="0" priority="21" operator="equal" stopIfTrue="1">
      <formula>0</formula>
    </cfRule>
  </conditionalFormatting>
  <conditionalFormatting sqref="AE27">
    <cfRule type="cellIs" dxfId="0" priority="22" operator="equal" stopIfTrue="1">
      <formula>0</formula>
    </cfRule>
  </conditionalFormatting>
  <conditionalFormatting sqref="V27">
    <cfRule type="cellIs" dxfId="0" priority="23" operator="equal" stopIfTrue="1">
      <formula>0</formula>
    </cfRule>
  </conditionalFormatting>
  <printOptions gridLines="false" gridLinesSet="true"/>
  <pageMargins left="0.59055118110236" right="0.59055118110236" top="0.78740157480315" bottom="0" header="0.39370078740157" footer="0.39370078740157"/>
  <pageSetup paperSize="9" orientation="landscape" scale="38"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Y66"/>
  <sheetViews>
    <sheetView tabSelected="0" workbookViewId="0" zoomScale="80" zoomScaleNormal="85" view="pageBreakPreview" showGridLines="false" showRowColHeaders="1">
      <selection activeCell="W38" sqref="W38"/>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10.42578125" customWidth="true" style="1"/>
    <col min="5" max="5" width="10.85546875" customWidth="true" style="1"/>
    <col min="6" max="6" width="10.85546875" customWidth="true" style="1"/>
    <col min="7" max="7" width="10.85546875" customWidth="true" style="1"/>
    <col min="8" max="8" width="10.85546875" customWidth="true" style="1"/>
    <col min="9" max="9" width="10.85546875" customWidth="true" style="1"/>
    <col min="10" max="10" width="10.85546875" customWidth="true" style="1"/>
    <col min="11" max="11" width="10.85546875" customWidth="true" style="1"/>
    <col min="12" max="12" width="10.85546875" customWidth="true" style="1"/>
    <col min="13" max="13" width="10.85546875" customWidth="true" style="1"/>
    <col min="14" max="14" width="10.85546875" customWidth="true" style="1"/>
    <col min="15" max="15" width="3.140625" customWidth="true" style="1"/>
    <col min="16" max="16" width="9.85546875" customWidth="true" style="1"/>
    <col min="17" max="17" width="10.42578125" customWidth="true" style="1"/>
    <col min="18" max="18" width="10.85546875" customWidth="true" style="1"/>
    <col min="19" max="19" width="10.85546875" customWidth="true" style="1"/>
    <col min="20" max="20" width="9.140625" style="1"/>
    <col min="21" max="21" width="10.85546875" customWidth="true" style="1"/>
    <col min="22" max="22" width="10.85546875" customWidth="true" style="1"/>
    <col min="23" max="23" width="10.85546875" customWidth="true" style="1"/>
    <col min="24" max="24" width="9.140625" style="209"/>
    <col min="25" max="25" width="9.140625" style="1"/>
  </cols>
  <sheetData>
    <row r="1" spans="1:25" customHeight="1" ht="13.5">
      <c r="A1" s="8"/>
      <c r="B1" s="8"/>
      <c r="C1" s="8"/>
      <c r="D1" s="8"/>
      <c r="E1" s="8"/>
      <c r="F1" s="8"/>
      <c r="G1" s="8"/>
      <c r="H1" s="8"/>
      <c r="I1" s="8"/>
      <c r="J1" s="8"/>
      <c r="K1" s="8"/>
      <c r="L1" s="8"/>
      <c r="M1" s="8"/>
      <c r="N1" s="8"/>
      <c r="O1" s="8"/>
      <c r="P1" s="8"/>
      <c r="Q1" s="8"/>
      <c r="R1" s="8"/>
      <c r="S1" s="8"/>
      <c r="T1" s="8"/>
      <c r="U1" s="8"/>
      <c r="V1" s="8"/>
      <c r="W1" s="8"/>
      <c r="X1" s="31"/>
    </row>
    <row r="2" spans="1:25" customHeight="1" ht="15.75">
      <c r="A2" s="8"/>
      <c r="B2" s="618" t="s">
        <v>77</v>
      </c>
      <c r="C2" s="619"/>
      <c r="D2" s="619"/>
      <c r="E2" s="619"/>
      <c r="F2" s="619"/>
      <c r="G2" s="619"/>
      <c r="H2" s="619"/>
      <c r="I2" s="619"/>
      <c r="J2" s="619"/>
      <c r="K2" s="619"/>
      <c r="L2" s="619"/>
      <c r="M2" s="619"/>
      <c r="N2" s="620"/>
      <c r="O2" s="45"/>
      <c r="P2" s="621"/>
      <c r="Q2" s="619"/>
      <c r="R2" s="619"/>
      <c r="S2" s="619"/>
      <c r="T2" s="619"/>
      <c r="U2" s="619"/>
      <c r="V2" s="619"/>
      <c r="W2" s="620"/>
      <c r="X2" s="282"/>
    </row>
    <row r="3" spans="1:25" customHeight="1" ht="13.5">
      <c r="A3" s="8"/>
      <c r="B3" s="8"/>
      <c r="C3" s="8"/>
      <c r="D3" s="8"/>
      <c r="E3" s="8"/>
      <c r="F3" s="8"/>
      <c r="G3" s="8"/>
      <c r="H3" s="8"/>
      <c r="I3" s="8"/>
      <c r="J3" s="8"/>
      <c r="K3" s="8"/>
      <c r="L3" s="8"/>
      <c r="M3" s="8"/>
      <c r="N3" s="8"/>
      <c r="O3" s="8"/>
      <c r="P3" s="8"/>
      <c r="Q3" s="8"/>
      <c r="R3" s="8"/>
      <c r="S3" s="8"/>
      <c r="T3" s="42"/>
      <c r="U3" s="42"/>
      <c r="V3" s="42"/>
      <c r="W3" s="8"/>
      <c r="X3" s="206"/>
    </row>
    <row r="4" spans="1:25" customHeight="1" ht="13.5">
      <c r="A4" s="8"/>
      <c r="B4" s="622" t="s">
        <v>78</v>
      </c>
      <c r="C4" s="570">
        <v>2008</v>
      </c>
      <c r="D4" s="570">
        <v>2009</v>
      </c>
      <c r="E4" s="570">
        <v>2010</v>
      </c>
      <c r="F4" s="571">
        <v>2011</v>
      </c>
      <c r="G4" s="571">
        <v>2012</v>
      </c>
      <c r="H4" s="571">
        <v>2013</v>
      </c>
      <c r="I4" s="571">
        <v>2014</v>
      </c>
      <c r="J4" s="571">
        <v>2015</v>
      </c>
      <c r="K4" s="571">
        <v>2016</v>
      </c>
      <c r="L4" s="571">
        <v>2017</v>
      </c>
      <c r="M4" s="571">
        <v>2018</v>
      </c>
      <c r="N4" s="595">
        <v>2019</v>
      </c>
      <c r="O4" s="45"/>
      <c r="P4" s="570" t="s">
        <v>15</v>
      </c>
      <c r="Q4" s="571" t="s">
        <v>16</v>
      </c>
      <c r="R4" s="571" t="s">
        <v>17</v>
      </c>
      <c r="S4" s="572" t="s">
        <v>18</v>
      </c>
      <c r="T4" s="570" t="s">
        <v>19</v>
      </c>
      <c r="U4" s="571" t="s">
        <v>20</v>
      </c>
      <c r="V4" s="571" t="s">
        <v>21</v>
      </c>
      <c r="W4" s="1096" t="s">
        <v>22</v>
      </c>
      <c r="X4" s="282"/>
    </row>
    <row r="5" spans="1:25" customHeight="1" ht="13.5">
      <c r="A5" s="8"/>
      <c r="B5" s="623"/>
      <c r="C5" s="596"/>
      <c r="D5" s="597"/>
      <c r="E5" s="597"/>
      <c r="F5" s="597"/>
      <c r="G5" s="597"/>
      <c r="H5" s="597"/>
      <c r="I5" s="597"/>
      <c r="J5" s="597"/>
      <c r="K5" s="597"/>
      <c r="L5" s="597"/>
      <c r="M5" s="597"/>
      <c r="N5" s="598"/>
      <c r="O5" s="8"/>
      <c r="P5" s="649"/>
      <c r="Q5" s="650"/>
      <c r="R5" s="650"/>
      <c r="S5" s="597"/>
      <c r="T5" s="649"/>
      <c r="U5" s="650"/>
      <c r="V5" s="650"/>
      <c r="W5" s="603"/>
      <c r="X5" s="206"/>
    </row>
    <row r="6" spans="1:25" customHeight="1" ht="13.5">
      <c r="A6" s="8"/>
      <c r="B6" s="624" t="s">
        <v>79</v>
      </c>
      <c r="C6" s="256">
        <v>7052.783</v>
      </c>
      <c r="D6" s="104">
        <v>8635.011277</v>
      </c>
      <c r="E6" s="104">
        <v>9981.7709464746</v>
      </c>
      <c r="F6" s="104">
        <v>10454.620725075</v>
      </c>
      <c r="G6" s="104">
        <v>10536.907</v>
      </c>
      <c r="H6" s="104">
        <v>10095.459495814</v>
      </c>
      <c r="I6" s="104">
        <v>11012.975592195</v>
      </c>
      <c r="J6" s="104">
        <v>12612.452109142</v>
      </c>
      <c r="K6" s="104">
        <v>13437.37238077</v>
      </c>
      <c r="L6" s="104">
        <v>13185.20145839</v>
      </c>
      <c r="M6" s="104">
        <v>13921.794368962</v>
      </c>
      <c r="N6" s="260">
        <f>+W6</f>
        <v>13263.859961802</v>
      </c>
      <c r="O6" s="104"/>
      <c r="P6" s="356">
        <v>13104.60141082</v>
      </c>
      <c r="Q6" s="102">
        <v>13533.641855121</v>
      </c>
      <c r="R6" s="102">
        <v>13938.03298093</v>
      </c>
      <c r="S6" s="102">
        <v>13921.794368962</v>
      </c>
      <c r="T6" s="362">
        <v>13047.596862273</v>
      </c>
      <c r="U6" s="110">
        <v>12773.692216543</v>
      </c>
      <c r="V6" s="110">
        <v>13164.117050057</v>
      </c>
      <c r="W6" s="889">
        <v>13263.859961802</v>
      </c>
      <c r="X6" s="113"/>
      <c r="Y6" s="253"/>
    </row>
    <row r="7" spans="1:25" customHeight="1" ht="13.5">
      <c r="A7" s="8"/>
      <c r="B7" s="624" t="s">
        <v>80</v>
      </c>
      <c r="C7" s="256">
        <v>0</v>
      </c>
      <c r="D7" s="104">
        <v>0</v>
      </c>
      <c r="E7" s="104">
        <v>0</v>
      </c>
      <c r="F7" s="104">
        <v>0</v>
      </c>
      <c r="G7" s="104">
        <v>0</v>
      </c>
      <c r="H7" s="104">
        <v>0</v>
      </c>
      <c r="I7" s="104">
        <v>0</v>
      </c>
      <c r="J7" s="104">
        <v>0</v>
      </c>
      <c r="K7" s="104">
        <v>0</v>
      </c>
      <c r="L7" s="104">
        <v>0</v>
      </c>
      <c r="M7" s="104">
        <v>0</v>
      </c>
      <c r="N7" s="260">
        <f>+W7</f>
        <v>615.9637969369</v>
      </c>
      <c r="O7" s="104"/>
      <c r="P7" s="356">
        <v>0</v>
      </c>
      <c r="Q7" s="102">
        <v>0</v>
      </c>
      <c r="R7" s="102">
        <v>0</v>
      </c>
      <c r="S7" s="102">
        <v>0</v>
      </c>
      <c r="T7" s="362">
        <v>535.78</v>
      </c>
      <c r="U7" s="110">
        <v>614.3037538635</v>
      </c>
      <c r="V7" s="110">
        <v>631.647502161</v>
      </c>
      <c r="W7" s="889">
        <v>615.9637969369</v>
      </c>
      <c r="X7" s="113"/>
      <c r="Y7" s="253"/>
    </row>
    <row r="8" spans="1:25" customHeight="1" ht="13.5">
      <c r="A8" s="8"/>
      <c r="B8" s="625" t="s">
        <v>81</v>
      </c>
      <c r="C8" s="256">
        <v>1394.796</v>
      </c>
      <c r="D8" s="104">
        <v>1335.696233</v>
      </c>
      <c r="E8" s="104">
        <v>1366.7332175054</v>
      </c>
      <c r="F8" s="104">
        <v>1333.6641322748</v>
      </c>
      <c r="G8" s="104">
        <v>1326.845</v>
      </c>
      <c r="H8" s="104">
        <v>1301.4334144846</v>
      </c>
      <c r="I8" s="104">
        <v>1405.4198006574</v>
      </c>
      <c r="J8" s="104">
        <v>1534.1452056241</v>
      </c>
      <c r="K8" s="104">
        <v>1595.6818238026</v>
      </c>
      <c r="L8" s="104">
        <v>1545.7407532854</v>
      </c>
      <c r="M8" s="104">
        <v>1577.2085636132</v>
      </c>
      <c r="N8" s="260">
        <f>+W8</f>
        <v>1489.5261605635</v>
      </c>
      <c r="O8" s="104"/>
      <c r="P8" s="356">
        <v>1540.7742115848</v>
      </c>
      <c r="Q8" s="102">
        <v>1554.5340673123</v>
      </c>
      <c r="R8" s="102">
        <v>1561.9859601151</v>
      </c>
      <c r="S8" s="102">
        <v>1577.2085636132</v>
      </c>
      <c r="T8" s="362">
        <v>1453.1194762123</v>
      </c>
      <c r="U8" s="110">
        <v>1447.3482217196</v>
      </c>
      <c r="V8" s="110">
        <v>1484.1724885267</v>
      </c>
      <c r="W8" s="889">
        <v>1489.5261605635</v>
      </c>
      <c r="X8" s="113"/>
    </row>
    <row r="9" spans="1:25" customHeight="1" ht="13.5">
      <c r="A9" s="8"/>
      <c r="B9" s="625" t="s">
        <v>82</v>
      </c>
      <c r="C9" s="256">
        <v>53.283</v>
      </c>
      <c r="D9" s="104">
        <v>60.239265</v>
      </c>
      <c r="E9" s="104">
        <v>64.250767741804</v>
      </c>
      <c r="F9" s="104">
        <v>60.999574010331</v>
      </c>
      <c r="G9" s="104">
        <v>56.88</v>
      </c>
      <c r="H9" s="104">
        <v>346.079439367</v>
      </c>
      <c r="I9" s="104">
        <v>376.1270629756</v>
      </c>
      <c r="J9" s="104">
        <v>340.0563824582</v>
      </c>
      <c r="K9" s="104">
        <v>348.3622950055</v>
      </c>
      <c r="L9" s="104">
        <v>312.1023211223</v>
      </c>
      <c r="M9" s="104">
        <v>357.1629702273</v>
      </c>
      <c r="N9" s="260">
        <f>+W9</f>
        <v>476.1467970258</v>
      </c>
      <c r="O9" s="104"/>
      <c r="P9" s="356">
        <v>301.4266217969</v>
      </c>
      <c r="Q9" s="102">
        <v>307.3771085071</v>
      </c>
      <c r="R9" s="102">
        <v>302.5158342065</v>
      </c>
      <c r="S9" s="102">
        <v>357.1629702273</v>
      </c>
      <c r="T9" s="362">
        <v>426.0941528816</v>
      </c>
      <c r="U9" s="110">
        <v>332.0093848759</v>
      </c>
      <c r="V9" s="110">
        <v>340.7415969435</v>
      </c>
      <c r="W9" s="889">
        <v>476.1467970258</v>
      </c>
      <c r="X9" s="113"/>
    </row>
    <row r="10" spans="1:25" customHeight="1" ht="13.5">
      <c r="A10" s="8"/>
      <c r="B10" s="626" t="s">
        <v>83</v>
      </c>
      <c r="C10" s="256">
        <v>21.834</v>
      </c>
      <c r="D10" s="104">
        <v>28.066234</v>
      </c>
      <c r="E10" s="104">
        <v>38.518887299595</v>
      </c>
      <c r="F10" s="104">
        <v>55.558004048002</v>
      </c>
      <c r="G10" s="104">
        <v>89.378</v>
      </c>
      <c r="H10" s="104">
        <v>109.2125698458</v>
      </c>
      <c r="I10" s="104">
        <v>46.4882724032</v>
      </c>
      <c r="J10" s="104">
        <v>47.0879172172</v>
      </c>
      <c r="K10" s="104">
        <v>75.8396409921</v>
      </c>
      <c r="L10" s="104">
        <v>64.4793330071</v>
      </c>
      <c r="M10" s="104">
        <v>174.489593518</v>
      </c>
      <c r="N10" s="260">
        <f>+W10</f>
        <v>126.1719120709</v>
      </c>
      <c r="O10" s="104"/>
      <c r="P10" s="356">
        <v>61.9261058607</v>
      </c>
      <c r="Q10" s="102">
        <v>147.7819375981</v>
      </c>
      <c r="R10" s="102">
        <v>162.095422104</v>
      </c>
      <c r="S10" s="102">
        <v>174.489593518</v>
      </c>
      <c r="T10" s="362">
        <v>154.0917265053</v>
      </c>
      <c r="U10" s="110">
        <v>153.9619768924</v>
      </c>
      <c r="V10" s="110">
        <v>142.8601704632</v>
      </c>
      <c r="W10" s="889">
        <v>126.1719120709</v>
      </c>
      <c r="X10" s="113"/>
    </row>
    <row r="11" spans="1:25" customHeight="1" ht="13.5">
      <c r="A11" s="8"/>
      <c r="B11" s="625" t="s">
        <v>84</v>
      </c>
      <c r="C11" s="256">
        <v>12.377</v>
      </c>
      <c r="D11" s="104">
        <v>11.343753</v>
      </c>
      <c r="E11" s="104">
        <v>24.161562469572</v>
      </c>
      <c r="F11" s="104">
        <v>23.750841455631</v>
      </c>
      <c r="G11" s="104">
        <v>16.209</v>
      </c>
      <c r="H11" s="104">
        <v>15.4249181228</v>
      </c>
      <c r="I11" s="104">
        <v>21.3195265088</v>
      </c>
      <c r="J11" s="104">
        <v>22.7620523945</v>
      </c>
      <c r="K11" s="104">
        <v>23.9029606975</v>
      </c>
      <c r="L11" s="104">
        <v>28.5649001924</v>
      </c>
      <c r="M11" s="104">
        <v>35.6338354511</v>
      </c>
      <c r="N11" s="260">
        <f>+W11</f>
        <v>34.0849732135</v>
      </c>
      <c r="O11" s="104"/>
      <c r="P11" s="356">
        <v>30.8621635998</v>
      </c>
      <c r="Q11" s="102">
        <v>34.5734453145</v>
      </c>
      <c r="R11" s="102">
        <v>33.9294125343</v>
      </c>
      <c r="S11" s="102">
        <v>35.6338354511</v>
      </c>
      <c r="T11" s="362">
        <v>37.4107822139</v>
      </c>
      <c r="U11" s="110">
        <v>35.8632957477</v>
      </c>
      <c r="V11" s="110">
        <v>36.3090290839</v>
      </c>
      <c r="W11" s="889">
        <v>34.0849732135</v>
      </c>
      <c r="X11" s="113"/>
    </row>
    <row r="12" spans="1:25" customHeight="1" ht="13.5">
      <c r="A12" s="8"/>
      <c r="B12" s="625" t="s">
        <v>85</v>
      </c>
      <c r="C12" s="256">
        <v>82.598</v>
      </c>
      <c r="D12" s="104">
        <v>106.148407</v>
      </c>
      <c r="E12" s="104">
        <v>143.64989135448</v>
      </c>
      <c r="F12" s="104">
        <v>146.1054169185</v>
      </c>
      <c r="G12" s="104">
        <v>180.259</v>
      </c>
      <c r="H12" s="104">
        <v>202.2638011731</v>
      </c>
      <c r="I12" s="104">
        <v>146.024137402</v>
      </c>
      <c r="J12" s="104">
        <v>221.5425328816</v>
      </c>
      <c r="K12" s="104">
        <v>265.9413542735</v>
      </c>
      <c r="L12" s="104">
        <v>363.65310043</v>
      </c>
      <c r="M12" s="104">
        <v>334.287396567</v>
      </c>
      <c r="N12" s="260">
        <f>+W12</f>
        <v>303.0122426129</v>
      </c>
      <c r="O12" s="104"/>
      <c r="P12" s="356">
        <v>386.6898431246</v>
      </c>
      <c r="Q12" s="102">
        <v>311.628752263</v>
      </c>
      <c r="R12" s="102">
        <v>286.5633796114</v>
      </c>
      <c r="S12" s="102">
        <v>334.287396567</v>
      </c>
      <c r="T12" s="362">
        <v>306.3920721346</v>
      </c>
      <c r="U12" s="110">
        <v>289.8496446431</v>
      </c>
      <c r="V12" s="110">
        <v>252.7100920666</v>
      </c>
      <c r="W12" s="889">
        <v>303.0122426129</v>
      </c>
      <c r="X12" s="113"/>
    </row>
    <row r="13" spans="1:25" customHeight="1" ht="13.5">
      <c r="A13" s="8"/>
      <c r="B13" s="625" t="s">
        <v>86</v>
      </c>
      <c r="C13" s="256">
        <v>512.446</v>
      </c>
      <c r="D13" s="104">
        <v>636.574014</v>
      </c>
      <c r="E13" s="104">
        <v>756.62035514708</v>
      </c>
      <c r="F13" s="104">
        <v>750.09649827212</v>
      </c>
      <c r="G13" s="104">
        <v>800.132</v>
      </c>
      <c r="H13" s="104">
        <v>654.6823432165</v>
      </c>
      <c r="I13" s="104">
        <v>858.6034410547</v>
      </c>
      <c r="J13" s="104">
        <v>338.3348498923</v>
      </c>
      <c r="K13" s="104">
        <v>338.1040237232</v>
      </c>
      <c r="L13" s="104">
        <v>235.0751413671</v>
      </c>
      <c r="M13" s="104">
        <v>540.3911700399</v>
      </c>
      <c r="N13" s="260">
        <f>+W13</f>
        <v>556.0953618368</v>
      </c>
      <c r="O13" s="104"/>
      <c r="P13" s="356">
        <v>247.4842322959</v>
      </c>
      <c r="Q13" s="102">
        <v>268.7973862113</v>
      </c>
      <c r="R13" s="102">
        <v>309.1783345717</v>
      </c>
      <c r="S13" s="102">
        <v>540.3911700399</v>
      </c>
      <c r="T13" s="362">
        <v>547.4301444626</v>
      </c>
      <c r="U13" s="110">
        <v>1311.4840623752</v>
      </c>
      <c r="V13" s="110">
        <v>344.6188158966</v>
      </c>
      <c r="W13" s="889">
        <v>556.0953618368</v>
      </c>
      <c r="X13" s="113"/>
    </row>
    <row r="14" spans="1:25" customHeight="1" ht="13.5">
      <c r="A14" s="8"/>
      <c r="B14" s="625" t="s">
        <v>87</v>
      </c>
      <c r="C14" s="256">
        <v>35.774</v>
      </c>
      <c r="D14" s="104">
        <v>37.102798</v>
      </c>
      <c r="E14" s="104">
        <v>35.74435265</v>
      </c>
      <c r="F14" s="104">
        <v>0.21135347</v>
      </c>
      <c r="G14" s="104">
        <v>0.389</v>
      </c>
      <c r="H14" s="104">
        <v>0.0762461644</v>
      </c>
      <c r="I14" s="104">
        <v>0</v>
      </c>
      <c r="J14" s="104">
        <v>0</v>
      </c>
      <c r="K14" s="104">
        <v>0</v>
      </c>
      <c r="L14" s="104">
        <v>0</v>
      </c>
      <c r="M14" s="104">
        <v>0</v>
      </c>
      <c r="N14" s="260">
        <f>+W14</f>
        <v>0</v>
      </c>
      <c r="O14" s="104"/>
      <c r="P14" s="356">
        <v>0</v>
      </c>
      <c r="Q14" s="102">
        <v>0</v>
      </c>
      <c r="R14" s="102">
        <v>0</v>
      </c>
      <c r="S14" s="102">
        <v>0</v>
      </c>
      <c r="T14" s="362">
        <v>0</v>
      </c>
      <c r="U14" s="110">
        <v>0</v>
      </c>
      <c r="V14" s="110">
        <v>0</v>
      </c>
      <c r="W14" s="889">
        <v>0</v>
      </c>
      <c r="X14" s="113"/>
    </row>
    <row r="15" spans="1:25" customHeight="1" ht="13.5">
      <c r="A15" s="8"/>
      <c r="B15" s="625" t="s">
        <v>88</v>
      </c>
      <c r="C15" s="256">
        <v>0</v>
      </c>
      <c r="D15" s="104">
        <v>0</v>
      </c>
      <c r="E15" s="104">
        <v>0</v>
      </c>
      <c r="F15" s="104">
        <v>0</v>
      </c>
      <c r="G15" s="104">
        <v>49.137</v>
      </c>
      <c r="H15" s="104">
        <v>78.2599470959</v>
      </c>
      <c r="I15" s="104">
        <v>80.7380561639</v>
      </c>
      <c r="J15" s="104">
        <v>73.3530283978</v>
      </c>
      <c r="K15" s="104">
        <v>46.0457440995</v>
      </c>
      <c r="L15" s="104">
        <v>42.7461414161</v>
      </c>
      <c r="M15" s="104">
        <v>38.6505895255</v>
      </c>
      <c r="N15" s="260">
        <f>+W15</f>
        <v>31.8385520559</v>
      </c>
      <c r="O15" s="104"/>
      <c r="P15" s="356">
        <v>39.6100153419</v>
      </c>
      <c r="Q15" s="102">
        <v>39.5766055961</v>
      </c>
      <c r="R15" s="102">
        <v>38.7263225398</v>
      </c>
      <c r="S15" s="102">
        <v>38.6505895255</v>
      </c>
      <c r="T15" s="362">
        <v>36.0676259719</v>
      </c>
      <c r="U15" s="110">
        <v>29.9809248339</v>
      </c>
      <c r="V15" s="110">
        <v>30.7557262032</v>
      </c>
      <c r="W15" s="889">
        <v>31.8385520559</v>
      </c>
      <c r="X15" s="113"/>
    </row>
    <row r="16" spans="1:25" customHeight="1" ht="13.5">
      <c r="A16" s="8"/>
      <c r="B16" s="625" t="s">
        <v>89</v>
      </c>
      <c r="C16" s="256">
        <v>0.985</v>
      </c>
      <c r="D16" s="104">
        <v>0</v>
      </c>
      <c r="E16" s="212">
        <v>0</v>
      </c>
      <c r="F16" s="104">
        <v>0</v>
      </c>
      <c r="G16" s="104">
        <v>0</v>
      </c>
      <c r="H16" s="104">
        <v>0</v>
      </c>
      <c r="I16" s="104">
        <v>0</v>
      </c>
      <c r="J16" s="104">
        <v>109.6910810536</v>
      </c>
      <c r="K16" s="104">
        <v>0</v>
      </c>
      <c r="L16" s="104">
        <v>58.1789322173</v>
      </c>
      <c r="M16" s="104">
        <v>7.545747296</v>
      </c>
      <c r="N16" s="260">
        <f>+W16</f>
        <v>214.1939278419</v>
      </c>
      <c r="O16" s="104"/>
      <c r="P16" s="356">
        <v>43.1389226843</v>
      </c>
      <c r="Q16" s="102">
        <v>49.8928433222</v>
      </c>
      <c r="R16" s="102">
        <v>110.955159954</v>
      </c>
      <c r="S16" s="102">
        <v>7.545747296</v>
      </c>
      <c r="T16" s="362">
        <v>1382.0946849051</v>
      </c>
      <c r="U16" s="110">
        <v>366.8642325692</v>
      </c>
      <c r="V16" s="110">
        <v>383.5218337948</v>
      </c>
      <c r="W16" s="889">
        <v>214.1939278419</v>
      </c>
      <c r="X16" s="113"/>
    </row>
    <row r="17" spans="1:25" customHeight="1" ht="13.5">
      <c r="A17" s="8"/>
      <c r="B17" s="625" t="s">
        <v>90</v>
      </c>
      <c r="C17" s="256">
        <v>229.68</v>
      </c>
      <c r="D17" s="104">
        <v>443.632837</v>
      </c>
      <c r="E17" s="104">
        <v>423.699785611</v>
      </c>
      <c r="F17" s="104">
        <v>219.9221325592</v>
      </c>
      <c r="G17" s="104">
        <v>245.837</v>
      </c>
      <c r="H17" s="104">
        <v>255.4623385282</v>
      </c>
      <c r="I17" s="104">
        <v>368.6231730774</v>
      </c>
      <c r="J17" s="104">
        <v>436.7321435576</v>
      </c>
      <c r="K17" s="104">
        <v>603.2189726076</v>
      </c>
      <c r="L17" s="104">
        <v>388.0609475091</v>
      </c>
      <c r="M17" s="104">
        <v>551.5433183255</v>
      </c>
      <c r="N17" s="260">
        <f>+W17</f>
        <v>581.7590763319</v>
      </c>
      <c r="O17" s="104"/>
      <c r="P17" s="356">
        <v>440.8943464539</v>
      </c>
      <c r="Q17" s="102">
        <v>389.2744672907</v>
      </c>
      <c r="R17" s="102">
        <v>271.4347676518</v>
      </c>
      <c r="S17" s="102">
        <v>551.5433183255</v>
      </c>
      <c r="T17" s="362">
        <v>280.0590766345</v>
      </c>
      <c r="U17" s="110">
        <v>267.6763591572</v>
      </c>
      <c r="V17" s="110">
        <v>534.0606421797</v>
      </c>
      <c r="W17" s="889">
        <v>581.7590763319</v>
      </c>
      <c r="X17" s="113"/>
    </row>
    <row r="18" spans="1:25" customHeight="1" ht="13.5">
      <c r="A18" s="8"/>
      <c r="B18" s="627"/>
      <c r="C18" s="628"/>
      <c r="D18" s="467"/>
      <c r="E18" s="467"/>
      <c r="F18" s="467"/>
      <c r="G18" s="467"/>
      <c r="H18" s="467"/>
      <c r="I18" s="467"/>
      <c r="J18" s="467"/>
      <c r="K18" s="467"/>
      <c r="L18" s="467"/>
      <c r="M18" s="467"/>
      <c r="N18" s="260">
        <f>+W18</f>
        <v/>
      </c>
      <c r="O18" s="20"/>
      <c r="P18" s="640"/>
      <c r="Q18" s="641"/>
      <c r="R18" s="641"/>
      <c r="S18" s="641"/>
      <c r="T18" s="640"/>
      <c r="U18" s="641"/>
      <c r="V18" s="641"/>
      <c r="W18" s="1081"/>
      <c r="X18" s="113"/>
    </row>
    <row r="19" spans="1:25" customHeight="1" ht="13.5" s="2" customFormat="1">
      <c r="A19" s="11"/>
      <c r="B19" s="629" t="s">
        <v>91</v>
      </c>
      <c r="C19" s="630">
        <v>9396.556</v>
      </c>
      <c r="D19" s="631">
        <v>11293.814818</v>
      </c>
      <c r="E19" s="631">
        <v>12835.149766254</v>
      </c>
      <c r="F19" s="631">
        <v>13044.928678084</v>
      </c>
      <c r="G19" s="631">
        <v>13301.973</v>
      </c>
      <c r="H19" s="631">
        <v>13058.354513812</v>
      </c>
      <c r="I19" s="631">
        <v>14316.319062438</v>
      </c>
      <c r="J19" s="631">
        <v>15736.157302619</v>
      </c>
      <c r="K19" s="631">
        <v>16734.469195971</v>
      </c>
      <c r="L19" s="631">
        <v>16223.803028937</v>
      </c>
      <c r="M19" s="631">
        <v>17538.707553526</v>
      </c>
      <c r="N19" s="1137">
        <f>+W19</f>
        <v>17692.652762292</v>
      </c>
      <c r="O19" s="30"/>
      <c r="P19" s="645">
        <v>16197.407873563</v>
      </c>
      <c r="Q19" s="646">
        <v>16637.078468537</v>
      </c>
      <c r="R19" s="646">
        <v>17015.417574218</v>
      </c>
      <c r="S19" s="646">
        <v>17538.707553526</v>
      </c>
      <c r="T19" s="647">
        <v>18206.136604195</v>
      </c>
      <c r="U19" s="648">
        <v>17623.03407322</v>
      </c>
      <c r="V19" s="648">
        <v>17345.514947376</v>
      </c>
      <c r="W19" s="890">
        <v>17692.652762292</v>
      </c>
      <c r="X19" s="113"/>
    </row>
    <row r="20" spans="1:25" customHeight="1" ht="13.5">
      <c r="A20" s="8"/>
      <c r="B20" s="43"/>
      <c r="C20" s="20"/>
      <c r="D20" s="20"/>
      <c r="E20" s="20"/>
      <c r="F20" s="20"/>
      <c r="G20" s="20"/>
      <c r="H20" s="20"/>
      <c r="I20" s="20"/>
      <c r="J20" s="20"/>
      <c r="K20" s="20"/>
      <c r="L20" s="20"/>
      <c r="M20" s="20"/>
      <c r="N20" s="20"/>
      <c r="O20" s="20"/>
      <c r="P20" s="42"/>
      <c r="Q20" s="42"/>
      <c r="R20" s="42"/>
      <c r="S20" s="20"/>
      <c r="T20" s="42"/>
      <c r="U20" s="42"/>
      <c r="V20" s="42"/>
      <c r="W20" s="20"/>
      <c r="X20" s="113"/>
    </row>
    <row r="21" spans="1:25" customHeight="1" ht="13.5">
      <c r="A21" s="8"/>
      <c r="B21" s="622" t="s">
        <v>92</v>
      </c>
      <c r="C21" s="570">
        <v>2008</v>
      </c>
      <c r="D21" s="570">
        <v>2009</v>
      </c>
      <c r="E21" s="570">
        <v>2010</v>
      </c>
      <c r="F21" s="571">
        <v>2011</v>
      </c>
      <c r="G21" s="571">
        <v>2012</v>
      </c>
      <c r="H21" s="571">
        <v>2013</v>
      </c>
      <c r="I21" s="571">
        <v>2014</v>
      </c>
      <c r="J21" s="571">
        <v>2015</v>
      </c>
      <c r="K21" s="571">
        <v>2016</v>
      </c>
      <c r="L21" s="571">
        <v>2017</v>
      </c>
      <c r="M21" s="571">
        <f>+M4</f>
        <v>2018</v>
      </c>
      <c r="N21" s="595">
        <v>2019</v>
      </c>
      <c r="O21" s="45"/>
      <c r="P21" s="570" t="s">
        <v>15</v>
      </c>
      <c r="Q21" s="571" t="s">
        <v>16</v>
      </c>
      <c r="R21" s="571" t="s">
        <v>17</v>
      </c>
      <c r="S21" s="572" t="s">
        <v>18</v>
      </c>
      <c r="T21" s="570" t="s">
        <v>19</v>
      </c>
      <c r="U21" s="571" t="str">
        <f>+U4</f>
        <v>1H19</v>
      </c>
      <c r="V21" s="571" t="s">
        <v>21</v>
      </c>
      <c r="W21" s="1096" t="s">
        <v>22</v>
      </c>
      <c r="X21" s="113"/>
    </row>
    <row r="22" spans="1:25" customHeight="1" ht="13.5">
      <c r="A22" s="8"/>
      <c r="B22" s="277"/>
      <c r="C22" s="257"/>
      <c r="D22" s="20"/>
      <c r="E22" s="20"/>
      <c r="F22" s="37"/>
      <c r="G22" s="37"/>
      <c r="H22" s="37"/>
      <c r="I22" s="37"/>
      <c r="J22" s="37"/>
      <c r="K22" s="37"/>
      <c r="L22" s="37"/>
      <c r="M22" s="37"/>
      <c r="N22" s="394"/>
      <c r="O22" s="20"/>
      <c r="P22" s="357"/>
      <c r="Q22" s="891"/>
      <c r="R22" s="891"/>
      <c r="S22" s="364"/>
      <c r="T22" s="355"/>
      <c r="U22" s="93"/>
      <c r="V22" s="93"/>
      <c r="W22" s="276"/>
      <c r="X22" s="113"/>
    </row>
    <row r="23" spans="1:25" customHeight="1" ht="13.5">
      <c r="A23" s="8"/>
      <c r="B23" s="278" t="s">
        <v>93</v>
      </c>
      <c r="C23" s="256">
        <v>4913.576</v>
      </c>
      <c r="D23" s="104">
        <v>4913.575553</v>
      </c>
      <c r="E23" s="104">
        <v>4913.57555254</v>
      </c>
      <c r="F23" s="104">
        <v>4913.57555254</v>
      </c>
      <c r="G23" s="104">
        <v>4913.576</v>
      </c>
      <c r="H23" s="104">
        <v>4913.5755525401</v>
      </c>
      <c r="I23" s="104">
        <v>4913.57555254</v>
      </c>
      <c r="J23" s="104">
        <v>4913.5755525401</v>
      </c>
      <c r="K23" s="104">
        <v>4913.5755525399</v>
      </c>
      <c r="L23" s="104">
        <v>4913.57555254</v>
      </c>
      <c r="M23" s="104">
        <v>4913.5755525399</v>
      </c>
      <c r="N23" s="260">
        <f>+W23</f>
        <v>4913.57555254</v>
      </c>
      <c r="O23" s="104"/>
      <c r="P23" s="356">
        <v>4913.5755525399</v>
      </c>
      <c r="Q23" s="102">
        <v>4913.57555254</v>
      </c>
      <c r="R23" s="102">
        <v>4913.5755525399</v>
      </c>
      <c r="S23" s="102">
        <v>4913.5755525399</v>
      </c>
      <c r="T23" s="362">
        <v>4913.57555254</v>
      </c>
      <c r="U23" s="110">
        <v>4913.5755525401</v>
      </c>
      <c r="V23" s="110">
        <v>4913.57555254</v>
      </c>
      <c r="W23" s="892">
        <v>4913.57555254</v>
      </c>
      <c r="X23" s="113"/>
    </row>
    <row r="24" spans="1:25" customHeight="1" ht="13.5">
      <c r="A24" s="8"/>
      <c r="B24" s="278" t="s">
        <v>94</v>
      </c>
      <c r="C24" s="256">
        <v>89.419</v>
      </c>
      <c r="D24" s="104">
        <v>192.136875</v>
      </c>
      <c r="E24" s="104">
        <v>274.19144381415</v>
      </c>
      <c r="F24" s="104">
        <v>324.98704250033</v>
      </c>
      <c r="G24" s="104">
        <v>383.817</v>
      </c>
      <c r="H24" s="104">
        <v>622.5736964153</v>
      </c>
      <c r="I24" s="104">
        <v>742.0631466878</v>
      </c>
      <c r="J24" s="104">
        <v>890.8101314069</v>
      </c>
      <c r="K24" s="104">
        <v>1155.0585959521</v>
      </c>
      <c r="L24" s="104">
        <v>1145.5060460165</v>
      </c>
      <c r="M24" s="104">
        <v>1282.0723344747</v>
      </c>
      <c r="N24" s="260">
        <f>+W24</f>
        <v>1584.1359413</v>
      </c>
      <c r="O24" s="104"/>
      <c r="P24" s="356">
        <v>1398.71562414</v>
      </c>
      <c r="Q24" s="102">
        <v>1326.2374995554</v>
      </c>
      <c r="R24" s="102">
        <v>1282.5243740841</v>
      </c>
      <c r="S24" s="102">
        <v>1282.0723344747</v>
      </c>
      <c r="T24" s="362">
        <v>1617.6786691799</v>
      </c>
      <c r="U24" s="110">
        <v>1536.6856706173</v>
      </c>
      <c r="V24" s="110">
        <v>1575.8044094233</v>
      </c>
      <c r="W24" s="892">
        <v>1584.1359413</v>
      </c>
      <c r="X24" s="113"/>
    </row>
    <row r="25" spans="1:25" customHeight="1" ht="13.5">
      <c r="A25" s="8"/>
      <c r="B25" s="279" t="s">
        <v>95</v>
      </c>
      <c r="C25" s="256">
        <v>104.364</v>
      </c>
      <c r="D25" s="104">
        <v>114.34921</v>
      </c>
      <c r="E25" s="104">
        <v>80.203046968547</v>
      </c>
      <c r="F25" s="104">
        <v>88.603574703871</v>
      </c>
      <c r="G25" s="104">
        <v>126.266</v>
      </c>
      <c r="H25" s="104">
        <v>135.1162825774</v>
      </c>
      <c r="I25" s="104">
        <v>126.0069582085</v>
      </c>
      <c r="J25" s="104">
        <v>166.6139513075</v>
      </c>
      <c r="K25" s="104">
        <v>56.3276198253</v>
      </c>
      <c r="L25" s="104">
        <v>275.8953449384</v>
      </c>
      <c r="M25" s="104">
        <v>313.3649852745</v>
      </c>
      <c r="N25" s="260">
        <f>+W25</f>
        <v>475.1279845251</v>
      </c>
      <c r="O25" s="104"/>
      <c r="P25" s="356">
        <v>94.1342934894</v>
      </c>
      <c r="Q25" s="102">
        <v>138.8482113179</v>
      </c>
      <c r="R25" s="102">
        <v>115.2062570104</v>
      </c>
      <c r="S25" s="102">
        <v>313.3649852745</v>
      </c>
      <c r="T25" s="362">
        <v>60.7826715978</v>
      </c>
      <c r="U25" s="110">
        <v>343.079958923</v>
      </c>
      <c r="V25" s="110">
        <v>342.2971428117</v>
      </c>
      <c r="W25" s="892">
        <v>475.1279845251</v>
      </c>
      <c r="X25" s="113"/>
    </row>
    <row r="26" spans="1:25" customHeight="1" ht="13.5">
      <c r="A26" s="8"/>
      <c r="B26" s="280" t="s">
        <v>76</v>
      </c>
      <c r="C26" s="256">
        <v>82.751</v>
      </c>
      <c r="D26" s="104">
        <v>107.493289</v>
      </c>
      <c r="E26" s="104">
        <v>125.54078440149</v>
      </c>
      <c r="F26" s="104">
        <v>126.55913096794</v>
      </c>
      <c r="G26" s="104">
        <v>325.168</v>
      </c>
      <c r="H26" s="104">
        <v>418.0572847874</v>
      </c>
      <c r="I26" s="104">
        <v>549.1134830457</v>
      </c>
      <c r="J26" s="104">
        <v>863.1093785423</v>
      </c>
      <c r="K26" s="104">
        <v>1448.0520698276</v>
      </c>
      <c r="L26" s="104">
        <v>1560.175248963</v>
      </c>
      <c r="M26" s="104">
        <v>1613.3896715357</v>
      </c>
      <c r="N26" s="260">
        <f>+W26</f>
        <v>1361.8611157921</v>
      </c>
      <c r="O26" s="104"/>
      <c r="P26" s="356">
        <v>1563.9647071232</v>
      </c>
      <c r="Q26" s="102">
        <v>1615.011327531</v>
      </c>
      <c r="R26" s="102">
        <v>1609.8908309947</v>
      </c>
      <c r="S26" s="102">
        <v>1613.3896715357</v>
      </c>
      <c r="T26" s="362">
        <v>1636.3791563433</v>
      </c>
      <c r="U26" s="110">
        <v>1354.0898509777</v>
      </c>
      <c r="V26" s="110">
        <v>1377.2652088682</v>
      </c>
      <c r="W26" s="892">
        <v>1361.8611157921</v>
      </c>
      <c r="X26" s="113"/>
    </row>
    <row r="27" spans="1:25" customHeight="1" ht="13.5">
      <c r="A27" s="8"/>
      <c r="B27" s="281"/>
      <c r="C27" s="258"/>
      <c r="D27" s="180"/>
      <c r="E27" s="180"/>
      <c r="F27" s="180"/>
      <c r="G27" s="180"/>
      <c r="H27" s="180"/>
      <c r="I27" s="180"/>
      <c r="J27" s="180"/>
      <c r="K27" s="180"/>
      <c r="L27" s="180"/>
      <c r="M27" s="180"/>
      <c r="N27" s="260">
        <f>+W27</f>
        <v/>
      </c>
      <c r="O27" s="104"/>
      <c r="P27" s="258"/>
      <c r="Q27" s="180"/>
      <c r="R27" s="180"/>
      <c r="S27" s="104"/>
      <c r="T27" s="258"/>
      <c r="U27" s="180"/>
      <c r="V27" s="180"/>
      <c r="W27" s="893"/>
      <c r="X27" s="113"/>
    </row>
    <row r="28" spans="1:25" customHeight="1" ht="13.5">
      <c r="A28" s="8"/>
      <c r="B28" s="153" t="s">
        <v>96</v>
      </c>
      <c r="C28" s="259">
        <v>5190.11</v>
      </c>
      <c r="D28" s="103">
        <v>5327.554927</v>
      </c>
      <c r="E28" s="103">
        <v>5393.5108277242</v>
      </c>
      <c r="F28" s="103">
        <v>5453.7253007121</v>
      </c>
      <c r="G28" s="103">
        <v>5748.827</v>
      </c>
      <c r="H28" s="103">
        <v>6089.3228163202</v>
      </c>
      <c r="I28" s="103">
        <v>6330.759140482</v>
      </c>
      <c r="J28" s="103">
        <v>6834.1090137968</v>
      </c>
      <c r="K28" s="103">
        <v>7573.0138381449</v>
      </c>
      <c r="L28" s="103">
        <v>7895.1521924579</v>
      </c>
      <c r="M28" s="103">
        <v>8122.4025438248</v>
      </c>
      <c r="N28" s="369">
        <f>+W28</f>
        <v>8334.7005941572</v>
      </c>
      <c r="O28" s="104"/>
      <c r="P28" s="358">
        <v>7970.3901772925</v>
      </c>
      <c r="Q28" s="152">
        <v>7993.6725909443</v>
      </c>
      <c r="R28" s="152">
        <v>7921.1970146291</v>
      </c>
      <c r="S28" s="188">
        <v>8122.4025438248</v>
      </c>
      <c r="T28" s="358">
        <v>8228.416049661</v>
      </c>
      <c r="U28" s="152">
        <v>8147.4310330581</v>
      </c>
      <c r="V28" s="152">
        <v>8208.9423136432</v>
      </c>
      <c r="W28" s="894">
        <v>8334.7005941572</v>
      </c>
      <c r="X28" s="113"/>
    </row>
    <row r="29" spans="1:25" customHeight="1" ht="13.5">
      <c r="A29" s="8"/>
      <c r="B29" s="43"/>
      <c r="C29" s="20"/>
      <c r="D29" s="20"/>
      <c r="E29" s="20"/>
      <c r="F29" s="20"/>
      <c r="G29" s="20"/>
      <c r="H29" s="20"/>
      <c r="I29" s="20"/>
      <c r="J29" s="20"/>
      <c r="K29" s="20"/>
      <c r="L29" s="20"/>
      <c r="M29" s="20"/>
      <c r="N29" s="20"/>
      <c r="O29" s="20"/>
      <c r="P29" s="42"/>
      <c r="Q29" s="42"/>
      <c r="R29" s="42"/>
      <c r="S29" s="20"/>
      <c r="T29" s="42"/>
      <c r="U29" s="42"/>
      <c r="V29" s="42"/>
      <c r="W29" s="20"/>
      <c r="X29" s="113"/>
    </row>
    <row r="30" spans="1:25" customHeight="1" ht="13.5">
      <c r="A30" s="8"/>
      <c r="B30" s="424" t="s">
        <v>97</v>
      </c>
      <c r="C30" s="570">
        <v>2008</v>
      </c>
      <c r="D30" s="570">
        <v>2009</v>
      </c>
      <c r="E30" s="570">
        <v>2010</v>
      </c>
      <c r="F30" s="571">
        <v>2011</v>
      </c>
      <c r="G30" s="571">
        <v>2012</v>
      </c>
      <c r="H30" s="571">
        <v>2013</v>
      </c>
      <c r="I30" s="571">
        <v>2014</v>
      </c>
      <c r="J30" s="571">
        <v>2015</v>
      </c>
      <c r="K30" s="571">
        <v>2016</v>
      </c>
      <c r="L30" s="571">
        <v>2017</v>
      </c>
      <c r="M30" s="571">
        <f>+M21</f>
        <v>2018</v>
      </c>
      <c r="N30" s="595">
        <v>2019</v>
      </c>
      <c r="O30" s="45"/>
      <c r="P30" s="570" t="s">
        <v>15</v>
      </c>
      <c r="Q30" s="571" t="s">
        <v>16</v>
      </c>
      <c r="R30" s="571" t="s">
        <v>17</v>
      </c>
      <c r="S30" s="572" t="s">
        <v>18</v>
      </c>
      <c r="T30" s="570" t="s">
        <v>19</v>
      </c>
      <c r="U30" s="571" t="str">
        <f>+U21</f>
        <v>1H19</v>
      </c>
      <c r="V30" s="571" t="s">
        <v>21</v>
      </c>
      <c r="W30" s="1096" t="s">
        <v>22</v>
      </c>
      <c r="X30" s="113"/>
    </row>
    <row r="31" spans="1:25" customHeight="1" ht="13.5">
      <c r="A31" s="8"/>
      <c r="B31" s="633"/>
      <c r="C31" s="634"/>
      <c r="D31" s="635"/>
      <c r="E31" s="635"/>
      <c r="F31" s="635"/>
      <c r="G31" s="635"/>
      <c r="H31" s="635"/>
      <c r="I31" s="635"/>
      <c r="J31" s="635"/>
      <c r="K31" s="635"/>
      <c r="L31" s="635"/>
      <c r="M31" s="635"/>
      <c r="N31" s="1138"/>
      <c r="O31" s="20"/>
      <c r="P31" s="355"/>
      <c r="Q31" s="93"/>
      <c r="R31" s="93"/>
      <c r="S31" s="181"/>
      <c r="T31" s="355"/>
      <c r="U31" s="93"/>
      <c r="V31" s="93"/>
      <c r="W31" s="276"/>
      <c r="X31" s="113"/>
    </row>
    <row r="32" spans="1:25" customHeight="1" ht="13.5">
      <c r="A32" s="8"/>
      <c r="B32" s="636" t="s">
        <v>98</v>
      </c>
      <c r="C32" s="256">
        <v>1462.273</v>
      </c>
      <c r="D32" s="104">
        <v>2673.439</v>
      </c>
      <c r="E32" s="104">
        <v>3533.5897074458</v>
      </c>
      <c r="F32" s="104">
        <v>3826.1213918182</v>
      </c>
      <c r="G32" s="104">
        <v>3874.32</v>
      </c>
      <c r="H32" s="104">
        <v>3665.8772923804</v>
      </c>
      <c r="I32" s="104">
        <v>3901.9236041202</v>
      </c>
      <c r="J32" s="104">
        <v>4220.2704347154</v>
      </c>
      <c r="K32" s="104">
        <v>3406.0691423431</v>
      </c>
      <c r="L32" s="104">
        <v>3236.962844741</v>
      </c>
      <c r="M32" s="104">
        <v>3649.9853310992</v>
      </c>
      <c r="N32" s="260">
        <f>+W32</f>
        <v>3416.536651261</v>
      </c>
      <c r="O32" s="104"/>
      <c r="P32" s="356">
        <v>3453.7869491673</v>
      </c>
      <c r="Q32" s="102">
        <v>3645.0947386171</v>
      </c>
      <c r="R32" s="102">
        <v>3791.8464776512</v>
      </c>
      <c r="S32" s="102">
        <v>3649.9853310992</v>
      </c>
      <c r="T32" s="362">
        <v>3931.5618359103</v>
      </c>
      <c r="U32" s="110">
        <v>4025.2994702368</v>
      </c>
      <c r="V32" s="110">
        <v>3622.4700918862</v>
      </c>
      <c r="W32" s="892">
        <v>3416.536651261</v>
      </c>
      <c r="X32" s="113"/>
    </row>
    <row r="33" spans="1:25" customHeight="1" ht="13.5">
      <c r="A33" s="8"/>
      <c r="B33" s="488" t="s">
        <v>99</v>
      </c>
      <c r="C33" s="256">
        <v>894.84885407774</v>
      </c>
      <c r="D33" s="104">
        <v>919.84903067472</v>
      </c>
      <c r="E33" s="104">
        <v>1008.7773708202</v>
      </c>
      <c r="F33" s="104">
        <v>1010.6094214365</v>
      </c>
      <c r="G33" s="104">
        <v>942.15474558132</v>
      </c>
      <c r="H33" s="104">
        <v>836.34165001529</v>
      </c>
      <c r="I33" s="104">
        <v>1066.7025930935</v>
      </c>
      <c r="J33" s="104">
        <v>1164.7735773681</v>
      </c>
      <c r="K33" s="104">
        <v>1520.2254885533</v>
      </c>
      <c r="L33" s="104">
        <v>1249.1096941623</v>
      </c>
      <c r="M33" s="104">
        <v>1269.4819291804</v>
      </c>
      <c r="N33" s="260">
        <f>+W33</f>
        <v>1286.9294529247</v>
      </c>
      <c r="O33" s="104"/>
      <c r="P33" s="356">
        <v>1133.3859525275</v>
      </c>
      <c r="Q33" s="102">
        <v>1121.2179380408</v>
      </c>
      <c r="R33" s="102">
        <v>1130.2960491403</v>
      </c>
      <c r="S33" s="102">
        <v>1269.4819291804</v>
      </c>
      <c r="T33" s="362">
        <v>1267.4466975104</v>
      </c>
      <c r="U33" s="110">
        <v>1177.8971048011</v>
      </c>
      <c r="V33" s="110">
        <v>1208.0616491826</v>
      </c>
      <c r="W33" s="892">
        <v>1286.9294529247</v>
      </c>
      <c r="X33" s="113"/>
    </row>
    <row r="34" spans="1:25" customHeight="1" ht="13.5">
      <c r="A34" s="8"/>
      <c r="B34" s="488" t="s">
        <v>67</v>
      </c>
      <c r="C34" s="256">
        <v>50.86</v>
      </c>
      <c r="D34" s="104">
        <v>67.085</v>
      </c>
      <c r="E34" s="104">
        <v>53.787322241644</v>
      </c>
      <c r="F34" s="104">
        <v>57.981753857701</v>
      </c>
      <c r="G34" s="104">
        <v>63.603</v>
      </c>
      <c r="H34" s="104">
        <v>64.5358681285</v>
      </c>
      <c r="I34" s="104">
        <v>98.9111424893</v>
      </c>
      <c r="J34" s="104">
        <v>121.4327583418</v>
      </c>
      <c r="K34" s="104">
        <v>275.0619100467</v>
      </c>
      <c r="L34" s="104">
        <v>275.7187847329</v>
      </c>
      <c r="M34" s="104">
        <v>295.3187139171</v>
      </c>
      <c r="N34" s="260">
        <f>+W34</f>
        <v>278.0467622809</v>
      </c>
      <c r="O34" s="104"/>
      <c r="P34" s="356">
        <v>276.8670085893</v>
      </c>
      <c r="Q34" s="102">
        <v>282.5074576539</v>
      </c>
      <c r="R34" s="102">
        <v>288.8483558631</v>
      </c>
      <c r="S34" s="102">
        <v>295.3187139171</v>
      </c>
      <c r="T34" s="362">
        <v>280.1621221422</v>
      </c>
      <c r="U34" s="110">
        <v>266.8532689528</v>
      </c>
      <c r="V34" s="110">
        <v>275.0788855583</v>
      </c>
      <c r="W34" s="892">
        <v>278.0467622809</v>
      </c>
      <c r="X34" s="113"/>
    </row>
    <row r="35" spans="1:25" customHeight="1" ht="13.5">
      <c r="A35" s="8"/>
      <c r="B35" s="637" t="s">
        <v>100</v>
      </c>
      <c r="C35" s="256">
        <v>303.331</v>
      </c>
      <c r="D35" s="104">
        <v>342.924</v>
      </c>
      <c r="E35" s="104">
        <v>371.60008490127</v>
      </c>
      <c r="F35" s="104">
        <v>381.46757503329</v>
      </c>
      <c r="G35" s="104">
        <v>380.592</v>
      </c>
      <c r="H35" s="104">
        <v>367.1840908803</v>
      </c>
      <c r="I35" s="104">
        <v>270.3921038746</v>
      </c>
      <c r="J35" s="104">
        <v>316.4969132386</v>
      </c>
      <c r="K35" s="104">
        <v>365.0860974185</v>
      </c>
      <c r="L35" s="104">
        <v>355.6126740983</v>
      </c>
      <c r="M35" s="104">
        <v>463.0619861468</v>
      </c>
      <c r="N35" s="260">
        <f>+W35</f>
        <v>355.4839237727</v>
      </c>
      <c r="O35" s="104"/>
      <c r="P35" s="356">
        <v>367.6526099882</v>
      </c>
      <c r="Q35" s="102">
        <v>448.3550306786</v>
      </c>
      <c r="R35" s="102">
        <v>450.8965190498</v>
      </c>
      <c r="S35" s="102">
        <v>463.0619861468</v>
      </c>
      <c r="T35" s="362">
        <v>413.927202056</v>
      </c>
      <c r="U35" s="110">
        <v>345.0769771028</v>
      </c>
      <c r="V35" s="110">
        <v>354.0364178076</v>
      </c>
      <c r="W35" s="892">
        <v>355.4839237727</v>
      </c>
      <c r="X35" s="113"/>
    </row>
    <row r="36" spans="1:25" customHeight="1" ht="13.5">
      <c r="A36" s="8"/>
      <c r="B36" s="638" t="s">
        <v>101</v>
      </c>
      <c r="C36" s="361">
        <v>201.81935762018</v>
      </c>
      <c r="D36" s="104">
        <v>433.76292268499</v>
      </c>
      <c r="E36" s="104">
        <v>635.27111797635</v>
      </c>
      <c r="F36" s="102">
        <v>773.25181956875</v>
      </c>
      <c r="G36" s="102">
        <v>737.598476459</v>
      </c>
      <c r="H36" s="104">
        <v>672.15363145811</v>
      </c>
      <c r="I36" s="104">
        <v>735.26032958998</v>
      </c>
      <c r="J36" s="104">
        <v>791.4437860274</v>
      </c>
      <c r="K36" s="104">
        <v>819.19896940127</v>
      </c>
      <c r="L36" s="104">
        <v>914.61182589936</v>
      </c>
      <c r="M36" s="104">
        <v>961.76711450779</v>
      </c>
      <c r="N36" s="260">
        <f>+W36</f>
        <v>1002.8550115028</v>
      </c>
      <c r="O36" s="102"/>
      <c r="P36" s="356">
        <v>897.33775816158</v>
      </c>
      <c r="Q36" s="102">
        <v>968.88456931045</v>
      </c>
      <c r="R36" s="102">
        <v>951.4014020761</v>
      </c>
      <c r="S36" s="102">
        <v>961.76711450779</v>
      </c>
      <c r="T36" s="362">
        <v>966.52138961229</v>
      </c>
      <c r="U36" s="110">
        <v>956.96550925332</v>
      </c>
      <c r="V36" s="110">
        <v>996.23896241345</v>
      </c>
      <c r="W36" s="892">
        <v>1002.8550115028</v>
      </c>
      <c r="X36" s="113"/>
    </row>
    <row r="37" spans="1:25" customHeight="1" ht="13.5">
      <c r="A37" s="8"/>
      <c r="B37" s="280" t="s">
        <v>43</v>
      </c>
      <c r="C37" s="361"/>
      <c r="D37" s="104"/>
      <c r="E37" s="104"/>
      <c r="F37" s="102"/>
      <c r="G37" s="102"/>
      <c r="H37" s="104"/>
      <c r="I37" s="104"/>
      <c r="J37" s="104"/>
      <c r="K37" s="104"/>
      <c r="L37" s="104"/>
      <c r="M37" s="104"/>
      <c r="N37" s="260"/>
      <c r="O37" s="102"/>
      <c r="P37" s="356">
        <v>0</v>
      </c>
      <c r="Q37" s="102">
        <v>0</v>
      </c>
      <c r="R37" s="102">
        <v>0</v>
      </c>
      <c r="S37" s="102">
        <v>0</v>
      </c>
      <c r="T37" s="362">
        <v>540.277</v>
      </c>
      <c r="U37" s="110">
        <v>610.42476449</v>
      </c>
      <c r="V37" s="110">
        <v>631.23954747</v>
      </c>
      <c r="W37" s="892">
        <v>618.24831708</v>
      </c>
      <c r="X37" s="113"/>
    </row>
    <row r="38" spans="1:25" customHeight="1" ht="13.5">
      <c r="A38" s="8"/>
      <c r="B38" s="487" t="s">
        <v>102</v>
      </c>
      <c r="C38" s="256">
        <v>1293.3137883021</v>
      </c>
      <c r="D38" s="104">
        <v>1529.2000466403</v>
      </c>
      <c r="E38" s="104">
        <v>1838.6133362825</v>
      </c>
      <c r="F38" s="104">
        <v>1541.7714162822</v>
      </c>
      <c r="G38" s="104">
        <v>1554.8777779597</v>
      </c>
      <c r="H38" s="104">
        <v>1362.9391637025</v>
      </c>
      <c r="I38" s="104">
        <v>1912.3701483333</v>
      </c>
      <c r="J38" s="104">
        <v>2287.6308207948</v>
      </c>
      <c r="K38" s="104">
        <v>2775.8137496665</v>
      </c>
      <c r="L38" s="104">
        <v>2296.6350121253</v>
      </c>
      <c r="M38" s="104">
        <v>2776.6899356671</v>
      </c>
      <c r="N38" s="260">
        <f>+W38</f>
        <v>2399.8520501781</v>
      </c>
      <c r="O38" s="104"/>
      <c r="P38" s="356">
        <v>2097.9874178072</v>
      </c>
      <c r="Q38" s="102">
        <v>2177.3461430225</v>
      </c>
      <c r="R38" s="102">
        <v>2480.9317560686</v>
      </c>
      <c r="S38" s="102">
        <v>2776.6899356671</v>
      </c>
      <c r="T38" s="362">
        <v>2577.8243105042</v>
      </c>
      <c r="U38" s="110">
        <v>2093.0859458099</v>
      </c>
      <c r="V38" s="110">
        <v>2049.4470806453</v>
      </c>
      <c r="W38" s="892">
        <v>2399.8520501781</v>
      </c>
      <c r="X38" s="113"/>
    </row>
    <row r="39" spans="1:25" customHeight="1" ht="13.5">
      <c r="A39" s="8"/>
      <c r="B39" s="639"/>
      <c r="C39" s="640"/>
      <c r="D39" s="641"/>
      <c r="E39" s="641"/>
      <c r="F39" s="641"/>
      <c r="G39" s="641"/>
      <c r="H39" s="641"/>
      <c r="I39" s="641"/>
      <c r="J39" s="641"/>
      <c r="K39" s="641"/>
      <c r="L39" s="641"/>
      <c r="M39" s="641"/>
      <c r="N39" s="260"/>
      <c r="O39" s="104"/>
      <c r="P39" s="359"/>
      <c r="Q39" s="251"/>
      <c r="R39" s="251"/>
      <c r="S39" s="251"/>
      <c r="T39" s="258"/>
      <c r="U39" s="180"/>
      <c r="V39" s="180"/>
      <c r="W39" s="893"/>
      <c r="X39" s="113"/>
    </row>
    <row r="40" spans="1:25" customHeight="1" ht="13.5" s="2" customFormat="1">
      <c r="A40" s="11"/>
      <c r="B40" s="629" t="s">
        <v>103</v>
      </c>
      <c r="C40" s="642">
        <v>4206.446</v>
      </c>
      <c r="D40" s="643">
        <v>5966.259892</v>
      </c>
      <c r="E40" s="643">
        <v>7441.6389396678</v>
      </c>
      <c r="F40" s="643">
        <v>7591.2033779967</v>
      </c>
      <c r="G40" s="643">
        <v>7553.146</v>
      </c>
      <c r="H40" s="643">
        <v>6969.0316965651</v>
      </c>
      <c r="I40" s="643">
        <v>7985.5599215009</v>
      </c>
      <c r="J40" s="643">
        <v>8902.0482904861</v>
      </c>
      <c r="K40" s="643">
        <v>9161.4553574294</v>
      </c>
      <c r="L40" s="643">
        <v>8328.6508357592</v>
      </c>
      <c r="M40" s="643">
        <v>9416.3050105184</v>
      </c>
      <c r="N40" s="1139">
        <f>+W40</f>
        <v>9357.9521690002</v>
      </c>
      <c r="O40" s="104"/>
      <c r="P40" s="651">
        <v>8227.0176962411</v>
      </c>
      <c r="Q40" s="233">
        <v>8643.4058773233</v>
      </c>
      <c r="R40" s="233">
        <v>9094.2205598491</v>
      </c>
      <c r="S40" s="233">
        <v>9416.3050105184</v>
      </c>
      <c r="T40" s="358">
        <v>9977.7205577354</v>
      </c>
      <c r="U40" s="152">
        <v>9475.6030406467</v>
      </c>
      <c r="V40" s="152">
        <v>9136.5726349635</v>
      </c>
      <c r="W40" s="895">
        <v>9357.9521690002</v>
      </c>
      <c r="X40" s="113"/>
    </row>
    <row r="41" spans="1:25" customHeight="1" ht="13.5">
      <c r="A41" s="8"/>
      <c r="B41" s="644"/>
      <c r="C41" s="642"/>
      <c r="D41" s="643"/>
      <c r="E41" s="643"/>
      <c r="F41" s="643"/>
      <c r="G41" s="643"/>
      <c r="H41" s="643"/>
      <c r="I41" s="643"/>
      <c r="J41" s="643"/>
      <c r="K41" s="643"/>
      <c r="L41" s="643"/>
      <c r="M41" s="643"/>
      <c r="N41" s="260"/>
      <c r="O41" s="104"/>
      <c r="P41" s="642"/>
      <c r="Q41" s="252"/>
      <c r="R41" s="252"/>
      <c r="S41" s="252"/>
      <c r="T41" s="363"/>
      <c r="U41" s="182"/>
      <c r="V41" s="182"/>
      <c r="W41" s="896"/>
      <c r="X41" s="113"/>
    </row>
    <row r="42" spans="1:25" customHeight="1" ht="13.5" s="2" customFormat="1">
      <c r="A42" s="11"/>
      <c r="B42" s="629" t="s">
        <v>104</v>
      </c>
      <c r="C42" s="642">
        <v>9396.556</v>
      </c>
      <c r="D42" s="643">
        <v>11293.814819</v>
      </c>
      <c r="E42" s="643">
        <v>12835.149767392</v>
      </c>
      <c r="F42" s="643">
        <v>13044.928678709</v>
      </c>
      <c r="G42" s="643">
        <v>13301.973</v>
      </c>
      <c r="H42" s="643">
        <v>13058.354512885</v>
      </c>
      <c r="I42" s="643">
        <v>14316.319061983</v>
      </c>
      <c r="J42" s="643">
        <v>15736.157304283</v>
      </c>
      <c r="K42" s="643">
        <v>16734.469195574</v>
      </c>
      <c r="L42" s="643">
        <v>16223.803028217</v>
      </c>
      <c r="M42" s="643">
        <v>17538.707554343</v>
      </c>
      <c r="N42" s="1139">
        <f>+W42</f>
        <v>17692.652763157</v>
      </c>
      <c r="O42" s="104"/>
      <c r="P42" s="651">
        <v>16197.407873534</v>
      </c>
      <c r="Q42" s="233">
        <v>16637.078468268</v>
      </c>
      <c r="R42" s="233">
        <v>17015.417574478</v>
      </c>
      <c r="S42" s="233">
        <v>17538.707554343</v>
      </c>
      <c r="T42" s="358">
        <v>18206.136607396</v>
      </c>
      <c r="U42" s="152">
        <v>17623.034073705</v>
      </c>
      <c r="V42" s="152">
        <v>17345.514948607</v>
      </c>
      <c r="W42" s="895">
        <v>17692.652763157</v>
      </c>
      <c r="X42" s="113"/>
    </row>
    <row r="43" spans="1:25" customHeight="1" ht="13.5">
      <c r="A43" s="33"/>
      <c r="B43" s="33"/>
      <c r="C43" s="202"/>
      <c r="D43" s="202"/>
      <c r="E43" s="202"/>
      <c r="F43" s="202"/>
      <c r="G43" s="202"/>
      <c r="H43" s="202"/>
      <c r="I43" s="202"/>
      <c r="J43" s="202"/>
      <c r="K43" s="202"/>
      <c r="L43" s="202"/>
      <c r="M43" s="202"/>
      <c r="N43" s="202"/>
      <c r="P43" s="202"/>
      <c r="Q43" s="202"/>
      <c r="R43" s="202"/>
      <c r="S43" s="202"/>
      <c r="T43" s="202"/>
      <c r="U43" s="202"/>
      <c r="V43" s="202"/>
      <c r="W43" s="202"/>
      <c r="X43" s="207"/>
    </row>
    <row r="44" spans="1:25" customHeight="1" ht="13.5">
      <c r="A44" s="33"/>
      <c r="B44" s="33"/>
      <c r="C44" s="33"/>
      <c r="D44" s="202"/>
      <c r="E44" s="33"/>
      <c r="F44" s="33"/>
      <c r="G44" s="33"/>
      <c r="H44" s="33"/>
      <c r="I44" s="33"/>
      <c r="J44" s="33"/>
      <c r="K44" s="33"/>
      <c r="L44" s="33"/>
      <c r="M44" s="33"/>
      <c r="N44" s="33"/>
      <c r="O44" s="33"/>
      <c r="P44" s="33"/>
      <c r="Q44" s="33"/>
      <c r="R44" s="33"/>
      <c r="S44" s="33"/>
      <c r="T44" s="33"/>
      <c r="U44" s="33"/>
      <c r="V44" s="33"/>
      <c r="W44" s="33"/>
      <c r="X44" s="208"/>
    </row>
    <row r="45" spans="1:25" customHeight="1" ht="13.5">
      <c r="A45" s="33"/>
      <c r="B45" s="33"/>
      <c r="C45" s="202"/>
      <c r="D45" s="202"/>
      <c r="E45" s="202"/>
      <c r="F45" s="202"/>
      <c r="G45" s="202"/>
      <c r="H45" s="202"/>
      <c r="I45" s="202"/>
      <c r="J45" s="202"/>
      <c r="K45" s="202"/>
      <c r="L45" s="202"/>
      <c r="M45" s="202"/>
      <c r="N45" s="202"/>
      <c r="O45" s="33"/>
      <c r="P45" s="202"/>
      <c r="Q45" s="202"/>
      <c r="R45" s="202"/>
      <c r="S45" s="202"/>
      <c r="T45" s="202"/>
      <c r="U45" s="202"/>
      <c r="V45" s="202"/>
      <c r="W45" s="202"/>
      <c r="X45" s="207"/>
    </row>
    <row r="46" spans="1:25" customHeight="1" ht="13.5">
      <c r="A46" s="33"/>
      <c r="B46" s="33"/>
      <c r="C46" s="33"/>
      <c r="D46" s="202"/>
      <c r="E46" s="33"/>
      <c r="F46" s="33"/>
      <c r="G46" s="33"/>
      <c r="H46" s="33"/>
      <c r="I46" s="33"/>
      <c r="J46" s="33"/>
      <c r="K46" s="33"/>
      <c r="L46" s="33"/>
      <c r="M46" s="33"/>
      <c r="N46" s="33"/>
      <c r="O46" s="33"/>
      <c r="P46" s="33"/>
      <c r="Q46" s="33"/>
      <c r="R46" s="33"/>
      <c r="S46" s="33"/>
      <c r="T46" s="33"/>
      <c r="U46" s="33"/>
      <c r="V46" s="33"/>
      <c r="W46" s="33"/>
      <c r="X46" s="208"/>
    </row>
    <row r="47" spans="1:25" customHeight="1" ht="13.5">
      <c r="A47" s="33"/>
      <c r="B47" s="33"/>
      <c r="C47" s="33"/>
      <c r="D47" s="33"/>
      <c r="E47" s="33"/>
      <c r="F47" s="33"/>
      <c r="G47" s="33"/>
      <c r="H47" s="33"/>
      <c r="I47" s="33"/>
      <c r="J47" s="33"/>
      <c r="K47" s="33"/>
      <c r="L47" s="33"/>
      <c r="M47" s="33"/>
      <c r="N47" s="33"/>
      <c r="O47" s="33"/>
      <c r="P47" s="33"/>
      <c r="Q47" s="33"/>
      <c r="R47" s="33"/>
      <c r="S47" s="33"/>
      <c r="T47" s="33"/>
      <c r="U47" s="33"/>
      <c r="V47" s="33"/>
      <c r="W47" s="33"/>
      <c r="X47" s="208"/>
    </row>
    <row r="48" spans="1:25" customHeight="1" ht="13.5">
      <c r="A48" s="33"/>
      <c r="B48" s="33"/>
      <c r="C48" s="33"/>
      <c r="D48" s="202"/>
      <c r="E48" s="202"/>
      <c r="F48" s="33"/>
      <c r="G48" s="33"/>
      <c r="H48" s="33"/>
      <c r="I48" s="33"/>
      <c r="J48" s="33"/>
      <c r="K48" s="33"/>
      <c r="L48" s="33"/>
      <c r="M48" s="33"/>
      <c r="N48" s="33"/>
      <c r="O48" s="33"/>
      <c r="P48" s="33"/>
      <c r="Q48" s="33"/>
      <c r="R48" s="33"/>
      <c r="S48" s="33"/>
      <c r="T48" s="33"/>
      <c r="U48" s="33"/>
      <c r="V48" s="33"/>
      <c r="W48" s="33"/>
      <c r="X48" s="208"/>
    </row>
    <row r="49" spans="1:25" customHeight="1" ht="13.5">
      <c r="A49" s="33"/>
      <c r="B49" s="33"/>
      <c r="C49" s="33"/>
      <c r="D49" s="33"/>
      <c r="E49" s="33"/>
      <c r="F49" s="33"/>
      <c r="G49" s="33"/>
      <c r="H49" s="33"/>
      <c r="I49" s="33"/>
      <c r="J49" s="33"/>
      <c r="K49" s="33"/>
      <c r="L49" s="33"/>
      <c r="M49" s="33"/>
      <c r="N49" s="33"/>
      <c r="O49" s="33"/>
      <c r="P49" s="33"/>
      <c r="Q49" s="33"/>
      <c r="R49" s="33"/>
      <c r="S49" s="33"/>
      <c r="T49" s="33"/>
      <c r="U49" s="33"/>
      <c r="V49" s="33"/>
      <c r="W49" s="33"/>
      <c r="X49" s="208"/>
    </row>
    <row r="50" spans="1:25" customHeight="1" ht="13.5">
      <c r="A50" s="33"/>
      <c r="B50" s="33"/>
      <c r="C50" s="33"/>
      <c r="D50" s="33"/>
      <c r="E50" s="33"/>
      <c r="F50" s="33"/>
      <c r="G50" s="33"/>
      <c r="H50" s="33"/>
      <c r="I50" s="33"/>
      <c r="J50" s="33"/>
      <c r="K50" s="33"/>
      <c r="L50" s="33"/>
      <c r="M50" s="33"/>
      <c r="N50" s="33"/>
      <c r="O50" s="33"/>
      <c r="P50" s="33"/>
      <c r="Q50" s="33"/>
      <c r="R50" s="33"/>
      <c r="S50" s="33"/>
      <c r="T50" s="33"/>
      <c r="U50" s="33"/>
      <c r="V50" s="33"/>
      <c r="W50" s="33"/>
      <c r="X50" s="208"/>
    </row>
    <row r="51" spans="1:25" customHeight="1" ht="13.5">
      <c r="A51" s="33"/>
      <c r="B51" s="33"/>
      <c r="C51" s="33"/>
      <c r="D51" s="33"/>
      <c r="E51" s="33"/>
      <c r="F51" s="33"/>
      <c r="G51" s="33"/>
      <c r="H51" s="33"/>
      <c r="I51" s="33"/>
      <c r="J51" s="33"/>
      <c r="K51" s="33"/>
      <c r="L51" s="33"/>
      <c r="M51" s="33"/>
      <c r="N51" s="33"/>
      <c r="O51" s="33"/>
      <c r="P51" s="33"/>
      <c r="Q51" s="33"/>
      <c r="R51" s="33"/>
      <c r="S51" s="33"/>
      <c r="T51" s="33"/>
      <c r="U51" s="33"/>
      <c r="V51" s="33"/>
      <c r="W51" s="33"/>
      <c r="X51" s="208"/>
    </row>
    <row r="52" spans="1:25" customHeight="1" ht="13.5">
      <c r="A52" s="33"/>
      <c r="B52" s="33"/>
      <c r="C52" s="33"/>
      <c r="D52" s="33"/>
      <c r="E52" s="33"/>
      <c r="F52" s="33"/>
      <c r="G52" s="33"/>
      <c r="H52" s="33"/>
      <c r="I52" s="33"/>
      <c r="J52" s="33"/>
      <c r="K52" s="33"/>
      <c r="L52" s="33"/>
      <c r="M52" s="33"/>
      <c r="N52" s="33"/>
      <c r="O52" s="33"/>
      <c r="P52" s="33"/>
      <c r="Q52" s="33"/>
      <c r="R52" s="33"/>
      <c r="S52" s="33"/>
      <c r="T52" s="33"/>
      <c r="U52" s="33"/>
      <c r="V52" s="33"/>
      <c r="W52" s="33"/>
      <c r="X52" s="208"/>
    </row>
    <row r="53" spans="1:25" customHeight="1" ht="13.5"/>
    <row r="54" spans="1:25" customHeight="1" ht="13.5"/>
    <row r="55" spans="1:25" customHeight="1" ht="13.5"/>
    <row r="56" spans="1:25" customHeight="1" ht="13.5"/>
    <row r="57" spans="1:25" customHeight="1" ht="13.5"/>
    <row r="58" spans="1:25" customHeight="1" ht="13.5"/>
    <row r="59" spans="1:25" customHeight="1" ht="13.5"/>
    <row r="60" spans="1:25" customHeight="1" ht="13.5"/>
    <row r="61" spans="1:25" customHeight="1" ht="13.5"/>
    <row r="62" spans="1:25" customHeight="1" ht="13.5"/>
    <row r="63" spans="1:25" customHeight="1" ht="13.5"/>
    <row r="64" spans="1:25" customHeight="1" ht="13.5"/>
    <row r="65" spans="1:25" customHeight="1" ht="13.5"/>
    <row r="66" spans="1:25" customHeight="1" ht="13.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9"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A64"/>
  <sheetViews>
    <sheetView tabSelected="0" workbookViewId="0" zoomScale="70" zoomScaleNormal="70" view="pageBreakPreview" showGridLines="false" showRowColHeaders="1">
      <selection activeCell="W53" sqref="W53"/>
    </sheetView>
  </sheetViews>
  <sheetFormatPr defaultRowHeight="14.4" defaultColWidth="9.140625" outlineLevelRow="0" outlineLevelCol="0"/>
  <cols>
    <col min="1" max="1" width="3.140625" customWidth="true" style="1"/>
    <col min="2" max="2" width="58.5703125" customWidth="true" style="1"/>
    <col min="3" max="3" width="9.7109375" customWidth="true" style="1"/>
    <col min="4" max="4" width="9.7109375" customWidth="true" style="1"/>
    <col min="5" max="5" width="9.7109375" customWidth="true" style="1"/>
    <col min="6" max="6" width="9.7109375" customWidth="true" style="1"/>
    <col min="7" max="7" width="9.7109375" customWidth="true" style="1"/>
    <col min="8" max="8" width="9.7109375" customWidth="true" style="1"/>
    <col min="9" max="9" width="9.7109375" customWidth="true" style="1"/>
    <col min="10" max="10" width="9.7109375" customWidth="true" style="1"/>
    <col min="11" max="11" width="9.140625" style="1"/>
    <col min="12" max="12" width="9.140625" style="1"/>
    <col min="13" max="13" width="9.140625" style="1"/>
    <col min="14" max="14" width="9.140625" style="1"/>
    <col min="15" max="15" width="3.140625" customWidth="true" style="1"/>
    <col min="16" max="16" width="9.7109375" customWidth="true" style="1"/>
    <col min="17" max="17" width="9.7109375" customWidth="true" style="1"/>
    <col min="18" max="18" width="9.140625" style="1"/>
    <col min="19" max="19" width="9.140625" style="1"/>
    <col min="20" max="20" width="9.140625" style="1"/>
    <col min="21" max="21" width="9.140625" style="1"/>
    <col min="22" max="22" width="9.140625" style="1"/>
    <col min="23" max="23" width="9.140625" style="1"/>
    <col min="24" max="24" width="9.140625" style="1"/>
  </cols>
  <sheetData>
    <row r="1" spans="1:27" customHeight="1" ht="15.75">
      <c r="B1" s="8"/>
      <c r="C1" s="8"/>
      <c r="D1" s="8"/>
      <c r="E1" s="8"/>
      <c r="F1" s="8"/>
      <c r="G1" s="8"/>
      <c r="H1" s="8"/>
      <c r="I1" s="8"/>
      <c r="J1" s="8"/>
      <c r="K1" s="8"/>
      <c r="L1" s="8"/>
      <c r="M1" s="8"/>
      <c r="N1" s="8"/>
      <c r="O1" s="8"/>
      <c r="P1" s="8"/>
      <c r="Q1" s="8"/>
      <c r="R1" s="8"/>
      <c r="S1" s="8"/>
      <c r="T1" s="8"/>
      <c r="U1" s="8"/>
      <c r="V1" s="8"/>
      <c r="W1" s="8"/>
      <c r="X1" s="8"/>
      <c r="Y1" s="8"/>
      <c r="Z1" s="8"/>
    </row>
    <row r="2" spans="1:27" customHeight="1" ht="13.5">
      <c r="B2" s="622" t="s">
        <v>105</v>
      </c>
      <c r="C2" s="570">
        <v>2008</v>
      </c>
      <c r="D2" s="570">
        <v>2009</v>
      </c>
      <c r="E2" s="570">
        <v>2010</v>
      </c>
      <c r="F2" s="571">
        <v>2011</v>
      </c>
      <c r="G2" s="571">
        <v>2012</v>
      </c>
      <c r="H2" s="571">
        <v>2013</v>
      </c>
      <c r="I2" s="571">
        <v>2014</v>
      </c>
      <c r="J2" s="571">
        <v>2015</v>
      </c>
      <c r="K2" s="571">
        <v>2016</v>
      </c>
      <c r="L2" s="571">
        <v>2017</v>
      </c>
      <c r="M2" s="571">
        <v>2018</v>
      </c>
      <c r="N2" s="571">
        <v>2019</v>
      </c>
      <c r="O2" s="8"/>
      <c r="P2" s="570" t="s">
        <v>15</v>
      </c>
      <c r="Q2" s="571" t="s">
        <v>16</v>
      </c>
      <c r="R2" s="571" t="s">
        <v>17</v>
      </c>
      <c r="S2" s="572" t="s">
        <v>18</v>
      </c>
      <c r="T2" s="570" t="s">
        <v>19</v>
      </c>
      <c r="U2" s="571" t="s">
        <v>20</v>
      </c>
      <c r="V2" s="571" t="s">
        <v>21</v>
      </c>
      <c r="W2" s="1096" t="s">
        <v>22</v>
      </c>
      <c r="X2" s="11"/>
      <c r="Y2" s="11"/>
      <c r="Z2" s="11"/>
      <c r="AA2" s="2"/>
    </row>
    <row r="3" spans="1:27" customHeight="1" ht="13.5">
      <c r="B3" s="583"/>
      <c r="C3" s="304"/>
      <c r="D3" s="8"/>
      <c r="E3" s="8"/>
      <c r="F3" s="8"/>
      <c r="G3" s="8"/>
      <c r="H3" s="8"/>
      <c r="I3" s="8"/>
      <c r="J3" s="8"/>
      <c r="K3" s="8"/>
      <c r="L3" s="8"/>
      <c r="M3" s="8"/>
      <c r="N3" s="305"/>
      <c r="O3" s="8"/>
      <c r="P3" s="75"/>
      <c r="Q3" s="38"/>
      <c r="R3" s="38"/>
      <c r="S3" s="255"/>
      <c r="T3" s="38"/>
      <c r="U3" s="38"/>
      <c r="V3" s="38"/>
      <c r="W3" s="247"/>
      <c r="X3" s="11"/>
      <c r="Y3" s="11"/>
      <c r="Z3" s="11"/>
      <c r="AA3" s="2"/>
    </row>
    <row r="4" spans="1:27" customHeight="1" ht="13.5">
      <c r="B4" s="652" t="s">
        <v>106</v>
      </c>
      <c r="C4" s="256">
        <v>1691.89925</v>
      </c>
      <c r="D4" s="104">
        <v>1861</v>
      </c>
      <c r="E4" s="104">
        <v>2049.60925</v>
      </c>
      <c r="F4" s="104">
        <v>2200.93925</v>
      </c>
      <c r="G4" s="104">
        <v>2310.43925</v>
      </c>
      <c r="H4" s="104">
        <v>2194.07</v>
      </c>
      <c r="I4" s="104">
        <v>2194.07</v>
      </c>
      <c r="J4" s="104">
        <v>2194.22</v>
      </c>
      <c r="K4" s="104">
        <v>2194.22</v>
      </c>
      <c r="L4" s="104">
        <v>2243.72</v>
      </c>
      <c r="M4" s="104">
        <v>2311.52</v>
      </c>
      <c r="N4" s="260">
        <f>+W4</f>
        <v>1974.2</v>
      </c>
      <c r="O4" s="104"/>
      <c r="P4" s="356">
        <v>2243.72</v>
      </c>
      <c r="Q4" s="102">
        <v>2243.72</v>
      </c>
      <c r="R4" s="102">
        <v>2311.72</v>
      </c>
      <c r="S4" s="371">
        <v>2311.52</v>
      </c>
      <c r="T4" s="105">
        <v>2287.52</v>
      </c>
      <c r="U4" s="105">
        <v>2287.52</v>
      </c>
      <c r="V4" s="105">
        <v>1968.5</v>
      </c>
      <c r="W4" s="105">
        <v>1974.2</v>
      </c>
      <c r="X4" s="101"/>
      <c r="Y4" s="11"/>
      <c r="Z4" s="11"/>
      <c r="AA4" s="2"/>
    </row>
    <row r="5" spans="1:27" customHeight="1" ht="13.5">
      <c r="B5" s="483" t="s">
        <v>107</v>
      </c>
      <c r="C5" s="256">
        <v>553.17</v>
      </c>
      <c r="D5" s="104">
        <v>595.17</v>
      </c>
      <c r="E5" s="104">
        <v>599.17</v>
      </c>
      <c r="F5" s="104">
        <v>613.07</v>
      </c>
      <c r="G5" s="104">
        <v>615.37</v>
      </c>
      <c r="H5" s="104">
        <v>619.37</v>
      </c>
      <c r="I5" s="104">
        <v>623.72</v>
      </c>
      <c r="J5" s="104">
        <v>1246.92</v>
      </c>
      <c r="K5" s="104">
        <v>1250.77</v>
      </c>
      <c r="L5" s="104">
        <v>1253.27</v>
      </c>
      <c r="M5" s="104">
        <v>1308.57</v>
      </c>
      <c r="N5" s="260">
        <f>+W5</f>
        <v>1164.47</v>
      </c>
      <c r="O5" s="104"/>
      <c r="P5" s="356">
        <v>1253.27</v>
      </c>
      <c r="Q5" s="102">
        <v>1253.27</v>
      </c>
      <c r="R5" s="102">
        <v>1279.77</v>
      </c>
      <c r="S5" s="371">
        <v>1308.57</v>
      </c>
      <c r="T5" s="105">
        <v>1355.37</v>
      </c>
      <c r="U5" s="105">
        <v>1355.37</v>
      </c>
      <c r="V5" s="105">
        <v>1164.47</v>
      </c>
      <c r="W5" s="105">
        <v>1164.47</v>
      </c>
      <c r="X5" s="101"/>
      <c r="Y5" s="8"/>
      <c r="Z5" s="8"/>
    </row>
    <row r="6" spans="1:27" customHeight="1" ht="13.5">
      <c r="B6" s="483" t="s">
        <v>108</v>
      </c>
      <c r="C6" s="256">
        <v>185</v>
      </c>
      <c r="D6" s="104">
        <v>220.25</v>
      </c>
      <c r="E6" s="104">
        <v>284.25</v>
      </c>
      <c r="F6" s="104">
        <v>305.85</v>
      </c>
      <c r="G6" s="104">
        <v>313.85</v>
      </c>
      <c r="H6" s="104">
        <v>321.85</v>
      </c>
      <c r="I6" s="104">
        <v>339.54</v>
      </c>
      <c r="J6" s="104">
        <v>363.54</v>
      </c>
      <c r="K6" s="104">
        <v>387.54</v>
      </c>
      <c r="L6" s="104">
        <v>409.94</v>
      </c>
      <c r="M6" s="104">
        <v>420.94</v>
      </c>
      <c r="N6" s="260">
        <f>+W6</f>
        <v>52.8</v>
      </c>
      <c r="O6" s="104"/>
      <c r="P6" s="356">
        <v>409.94</v>
      </c>
      <c r="Q6" s="102">
        <v>409.94</v>
      </c>
      <c r="R6" s="102">
        <v>420.94</v>
      </c>
      <c r="S6" s="371">
        <v>420.94</v>
      </c>
      <c r="T6" s="105">
        <v>435.94</v>
      </c>
      <c r="U6" s="105">
        <v>440.34</v>
      </c>
      <c r="V6" s="105">
        <v>52.8</v>
      </c>
      <c r="W6" s="105">
        <v>52.8</v>
      </c>
      <c r="X6" s="101"/>
      <c r="Y6" s="8"/>
      <c r="Z6" s="8"/>
    </row>
    <row r="7" spans="1:27" customHeight="1" ht="13.5">
      <c r="B7" s="652" t="s">
        <v>109</v>
      </c>
      <c r="C7" s="256">
        <v>47</v>
      </c>
      <c r="D7" s="104">
        <v>57</v>
      </c>
      <c r="E7" s="104">
        <v>57</v>
      </c>
      <c r="F7" s="104">
        <v>57</v>
      </c>
      <c r="G7" s="104">
        <v>57</v>
      </c>
      <c r="H7" s="104">
        <v>70.55</v>
      </c>
      <c r="I7" s="104">
        <v>70.55</v>
      </c>
      <c r="J7" s="104">
        <v>70.55</v>
      </c>
      <c r="K7" s="104">
        <v>70.55</v>
      </c>
      <c r="L7" s="104">
        <v>70.55</v>
      </c>
      <c r="M7" s="104">
        <v>70.55</v>
      </c>
      <c r="N7" s="260">
        <f>+W7</f>
        <v>0</v>
      </c>
      <c r="O7" s="104"/>
      <c r="P7" s="356">
        <v>70.55</v>
      </c>
      <c r="Q7" s="102">
        <v>70.55</v>
      </c>
      <c r="R7" s="102">
        <v>70.55</v>
      </c>
      <c r="S7" s="371">
        <v>70.55</v>
      </c>
      <c r="T7" s="105">
        <v>70.55</v>
      </c>
      <c r="U7" s="105">
        <v>70.55</v>
      </c>
      <c r="V7" s="105">
        <v>0</v>
      </c>
      <c r="W7" s="105">
        <v>0</v>
      </c>
      <c r="X7" s="101"/>
      <c r="Y7" s="8"/>
      <c r="Z7" s="8"/>
    </row>
    <row r="8" spans="1:27" customHeight="1" ht="13.5">
      <c r="B8" s="652" t="s">
        <v>110</v>
      </c>
      <c r="C8" s="361" t="s">
        <v>111</v>
      </c>
      <c r="D8" s="106">
        <v>120</v>
      </c>
      <c r="E8" s="106">
        <v>120</v>
      </c>
      <c r="F8" s="104">
        <v>190</v>
      </c>
      <c r="G8" s="104">
        <v>190</v>
      </c>
      <c r="H8" s="104">
        <v>369.5</v>
      </c>
      <c r="I8" s="104">
        <v>391.5</v>
      </c>
      <c r="J8" s="104">
        <v>468</v>
      </c>
      <c r="K8" s="104">
        <v>418</v>
      </c>
      <c r="L8" s="104">
        <v>418</v>
      </c>
      <c r="M8" s="104">
        <v>418</v>
      </c>
      <c r="N8" s="260">
        <f>+W8</f>
        <v>418</v>
      </c>
      <c r="O8" s="106"/>
      <c r="P8" s="356">
        <v>418</v>
      </c>
      <c r="Q8" s="102">
        <v>418</v>
      </c>
      <c r="R8" s="102">
        <v>418</v>
      </c>
      <c r="S8" s="371">
        <v>418</v>
      </c>
      <c r="T8" s="105">
        <v>418</v>
      </c>
      <c r="U8" s="105">
        <v>418</v>
      </c>
      <c r="V8" s="105">
        <v>418</v>
      </c>
      <c r="W8" s="105">
        <v>418</v>
      </c>
      <c r="X8" s="101"/>
      <c r="Y8" s="8"/>
      <c r="Z8" s="8"/>
    </row>
    <row r="9" spans="1:27" customHeight="1" ht="13.5">
      <c r="B9" s="652" t="s">
        <v>112</v>
      </c>
      <c r="C9" s="361" t="s">
        <v>111</v>
      </c>
      <c r="D9" s="106" t="s">
        <v>111</v>
      </c>
      <c r="E9" s="106">
        <v>90</v>
      </c>
      <c r="F9" s="104">
        <v>285</v>
      </c>
      <c r="G9" s="104">
        <v>349.78</v>
      </c>
      <c r="H9" s="104">
        <v>521.38</v>
      </c>
      <c r="I9" s="104">
        <v>521.38</v>
      </c>
      <c r="J9" s="104">
        <v>521.38</v>
      </c>
      <c r="K9" s="104">
        <v>521.38</v>
      </c>
      <c r="L9" s="104">
        <v>521.38</v>
      </c>
      <c r="M9" s="104">
        <v>521.38</v>
      </c>
      <c r="N9" s="260">
        <f>+W9</f>
        <v>521.38</v>
      </c>
      <c r="O9" s="106"/>
      <c r="P9" s="356">
        <v>521.38</v>
      </c>
      <c r="Q9" s="102">
        <v>521.38</v>
      </c>
      <c r="R9" s="102">
        <v>521.38</v>
      </c>
      <c r="S9" s="371">
        <v>521.38</v>
      </c>
      <c r="T9" s="105">
        <v>521.38</v>
      </c>
      <c r="U9" s="105">
        <v>521.38</v>
      </c>
      <c r="V9" s="105">
        <v>521.38</v>
      </c>
      <c r="W9" s="105">
        <v>521.38</v>
      </c>
      <c r="X9" s="101"/>
      <c r="Y9" s="8"/>
      <c r="Z9" s="8"/>
    </row>
    <row r="10" spans="1:27" customHeight="1" ht="13.5">
      <c r="B10" s="652" t="s">
        <v>113</v>
      </c>
      <c r="C10" s="361">
        <v>0</v>
      </c>
      <c r="D10" s="106">
        <v>0</v>
      </c>
      <c r="E10" s="106">
        <v>0</v>
      </c>
      <c r="F10" s="104">
        <v>0</v>
      </c>
      <c r="G10" s="104">
        <v>40</v>
      </c>
      <c r="H10" s="104">
        <v>70</v>
      </c>
      <c r="I10" s="104">
        <v>90</v>
      </c>
      <c r="J10" s="104">
        <v>100</v>
      </c>
      <c r="K10" s="104">
        <v>144</v>
      </c>
      <c r="L10" s="104">
        <v>144</v>
      </c>
      <c r="M10" s="104">
        <v>221</v>
      </c>
      <c r="N10" s="260">
        <f>+W10</f>
        <v>270.5</v>
      </c>
      <c r="O10" s="106"/>
      <c r="P10" s="356">
        <v>144</v>
      </c>
      <c r="Q10" s="102">
        <v>181.2</v>
      </c>
      <c r="R10" s="102">
        <v>181.2</v>
      </c>
      <c r="S10" s="371">
        <v>221</v>
      </c>
      <c r="T10" s="105">
        <v>221</v>
      </c>
      <c r="U10" s="105">
        <v>270.5</v>
      </c>
      <c r="V10" s="105">
        <v>270.5</v>
      </c>
      <c r="W10" s="105">
        <v>270.5</v>
      </c>
      <c r="X10" s="101"/>
      <c r="Y10" s="8"/>
      <c r="Z10" s="8"/>
    </row>
    <row r="11" spans="1:27" customHeight="1" ht="13.5">
      <c r="B11" s="653"/>
      <c r="C11" s="365"/>
      <c r="D11" s="107"/>
      <c r="E11" s="107"/>
      <c r="F11" s="101"/>
      <c r="G11" s="101"/>
      <c r="H11" s="101"/>
      <c r="I11" s="101"/>
      <c r="J11" s="101"/>
      <c r="K11" s="101"/>
      <c r="L11" s="101"/>
      <c r="M11" s="101"/>
      <c r="N11" s="260"/>
      <c r="O11" s="107"/>
      <c r="P11" s="376"/>
      <c r="Q11" s="231"/>
      <c r="R11" s="231"/>
      <c r="S11" s="377"/>
      <c r="T11" s="108"/>
      <c r="U11" s="108"/>
      <c r="V11" s="108"/>
      <c r="W11" s="108"/>
      <c r="X11" s="101"/>
      <c r="Y11" s="8"/>
      <c r="Z11" s="8"/>
    </row>
    <row r="12" spans="1:27" customHeight="1" ht="13.5">
      <c r="B12" s="443" t="s">
        <v>46</v>
      </c>
      <c r="C12" s="367">
        <v>2477.06925</v>
      </c>
      <c r="D12" s="101">
        <v>2853.42</v>
      </c>
      <c r="E12" s="101">
        <v>3200.02925</v>
      </c>
      <c r="F12" s="101">
        <v>3651.85925</v>
      </c>
      <c r="G12" s="101">
        <v>3876.43925</v>
      </c>
      <c r="H12" s="101">
        <v>4166.72</v>
      </c>
      <c r="I12" s="101">
        <v>4230.76</v>
      </c>
      <c r="J12" s="101">
        <v>4964.61</v>
      </c>
      <c r="K12" s="101">
        <v>4986.46</v>
      </c>
      <c r="L12" s="101">
        <v>5060.86</v>
      </c>
      <c r="M12" s="101">
        <v>5271.96</v>
      </c>
      <c r="N12" s="377">
        <f>+W12</f>
        <v>4401.35</v>
      </c>
      <c r="O12" s="107"/>
      <c r="P12" s="376">
        <v>5060.86</v>
      </c>
      <c r="Q12" s="231">
        <v>5098.06</v>
      </c>
      <c r="R12" s="231">
        <v>5203.56</v>
      </c>
      <c r="S12" s="377">
        <v>5271.96</v>
      </c>
      <c r="T12" s="108">
        <v>5309.76</v>
      </c>
      <c r="U12" s="108">
        <v>5363.66</v>
      </c>
      <c r="V12" s="108">
        <v>4395.65</v>
      </c>
      <c r="W12" s="108">
        <v>4401.35</v>
      </c>
      <c r="X12" s="101"/>
      <c r="Y12" s="11"/>
      <c r="Z12" s="11"/>
      <c r="AA12" s="2"/>
    </row>
    <row r="13" spans="1:27" customHeight="1" ht="13.5">
      <c r="B13" s="653"/>
      <c r="C13" s="365"/>
      <c r="D13" s="107"/>
      <c r="E13" s="107"/>
      <c r="F13" s="107"/>
      <c r="G13" s="107"/>
      <c r="H13" s="107"/>
      <c r="I13" s="107"/>
      <c r="J13" s="107"/>
      <c r="K13" s="107"/>
      <c r="L13" s="107"/>
      <c r="M13" s="107"/>
      <c r="N13" s="260"/>
      <c r="O13" s="107"/>
      <c r="P13" s="356"/>
      <c r="Q13" s="102"/>
      <c r="R13" s="102"/>
      <c r="S13" s="371"/>
      <c r="T13" s="105"/>
      <c r="U13" s="105"/>
      <c r="V13" s="105"/>
      <c r="W13" s="105"/>
      <c r="X13" s="101"/>
      <c r="Y13" s="11"/>
      <c r="Z13" s="11"/>
      <c r="AA13" s="2"/>
    </row>
    <row r="14" spans="1:27" customHeight="1" ht="13.5" s="2" customFormat="1">
      <c r="B14" s="583" t="s">
        <v>114</v>
      </c>
      <c r="C14" s="256">
        <v>1923.175</v>
      </c>
      <c r="D14" s="104">
        <v>2623.525</v>
      </c>
      <c r="E14" s="104">
        <v>3223.525</v>
      </c>
      <c r="F14" s="104">
        <v>3421.525</v>
      </c>
      <c r="G14" s="104">
        <v>3636.775</v>
      </c>
      <c r="H14" s="104">
        <v>3475.9</v>
      </c>
      <c r="I14" s="104">
        <v>3804.9</v>
      </c>
      <c r="J14" s="104">
        <v>4202.9</v>
      </c>
      <c r="K14" s="104">
        <v>4631.4</v>
      </c>
      <c r="L14" s="104">
        <v>5054.9</v>
      </c>
      <c r="M14" s="104">
        <v>5332.41</v>
      </c>
      <c r="N14" s="260">
        <f>+W14</f>
        <v>5714.01</v>
      </c>
      <c r="O14" s="104"/>
      <c r="P14" s="356">
        <v>5054.81</v>
      </c>
      <c r="Q14" s="102">
        <v>5054.81</v>
      </c>
      <c r="R14" s="102">
        <v>5133.21</v>
      </c>
      <c r="S14" s="371">
        <v>5332.41</v>
      </c>
      <c r="T14" s="105">
        <v>5332.41</v>
      </c>
      <c r="U14" s="105">
        <v>5332.41</v>
      </c>
      <c r="V14" s="105">
        <v>5332.41</v>
      </c>
      <c r="W14" s="105">
        <v>5714.01</v>
      </c>
      <c r="X14" s="101"/>
      <c r="Y14" s="11"/>
      <c r="Z14" s="11"/>
    </row>
    <row r="15" spans="1:27" customHeight="1" ht="13.5" s="2" customFormat="1">
      <c r="B15" s="583" t="s">
        <v>115</v>
      </c>
      <c r="C15" s="256">
        <v>0</v>
      </c>
      <c r="D15" s="104">
        <v>0</v>
      </c>
      <c r="E15" s="104">
        <v>0</v>
      </c>
      <c r="F15" s="104">
        <v>0</v>
      </c>
      <c r="G15" s="104">
        <v>0</v>
      </c>
      <c r="H15" s="104">
        <v>30</v>
      </c>
      <c r="I15" s="104">
        <v>30</v>
      </c>
      <c r="J15" s="104">
        <v>30</v>
      </c>
      <c r="K15" s="104">
        <v>30</v>
      </c>
      <c r="L15" s="104">
        <v>30</v>
      </c>
      <c r="M15" s="104">
        <v>30</v>
      </c>
      <c r="N15" s="260">
        <f>+W15</f>
        <v>30</v>
      </c>
      <c r="O15" s="104"/>
      <c r="P15" s="356">
        <v>30</v>
      </c>
      <c r="Q15" s="102">
        <v>30</v>
      </c>
      <c r="R15" s="102">
        <v>30</v>
      </c>
      <c r="S15" s="371">
        <v>30</v>
      </c>
      <c r="T15" s="105">
        <v>30</v>
      </c>
      <c r="U15" s="105">
        <v>30</v>
      </c>
      <c r="V15" s="105">
        <v>30</v>
      </c>
      <c r="W15" s="105">
        <v>30</v>
      </c>
      <c r="X15" s="101"/>
      <c r="Y15" s="11"/>
      <c r="Z15" s="11"/>
    </row>
    <row r="16" spans="1:27" customHeight="1" ht="13.5" s="2" customFormat="1">
      <c r="B16" s="583" t="s">
        <v>116</v>
      </c>
      <c r="C16" s="256">
        <v>0</v>
      </c>
      <c r="D16" s="104">
        <v>0</v>
      </c>
      <c r="E16" s="104">
        <v>0</v>
      </c>
      <c r="F16" s="104">
        <v>0</v>
      </c>
      <c r="G16" s="104">
        <v>0</v>
      </c>
      <c r="H16" s="104">
        <v>0</v>
      </c>
      <c r="I16" s="104">
        <v>0</v>
      </c>
      <c r="J16" s="104">
        <v>0</v>
      </c>
      <c r="K16" s="104">
        <v>200</v>
      </c>
      <c r="L16" s="104">
        <v>199.5</v>
      </c>
      <c r="M16" s="104">
        <v>199.5</v>
      </c>
      <c r="N16" s="260">
        <f>+W16</f>
        <v>199.5</v>
      </c>
      <c r="O16" s="104"/>
      <c r="P16" s="356">
        <v>199.5</v>
      </c>
      <c r="Q16" s="102">
        <v>199.5</v>
      </c>
      <c r="R16" s="102">
        <v>199.5</v>
      </c>
      <c r="S16" s="371">
        <v>199.5</v>
      </c>
      <c r="T16" s="105">
        <v>199.5</v>
      </c>
      <c r="U16" s="105">
        <v>199.5</v>
      </c>
      <c r="V16" s="105">
        <v>199.5</v>
      </c>
      <c r="W16" s="105">
        <v>199.5</v>
      </c>
      <c r="X16" s="101"/>
      <c r="Y16" s="11"/>
      <c r="Z16" s="11"/>
    </row>
    <row r="17" spans="1:27" customHeight="1" ht="13.5">
      <c r="B17" s="443" t="s">
        <v>47</v>
      </c>
      <c r="C17" s="367">
        <v>1923.175</v>
      </c>
      <c r="D17" s="101">
        <v>2623.525</v>
      </c>
      <c r="E17" s="101">
        <v>3223.525</v>
      </c>
      <c r="F17" s="101">
        <v>3421.525</v>
      </c>
      <c r="G17" s="101">
        <v>3636.775</v>
      </c>
      <c r="H17" s="101">
        <v>3505.9</v>
      </c>
      <c r="I17" s="101">
        <v>3834.9</v>
      </c>
      <c r="J17" s="101">
        <v>4232.9</v>
      </c>
      <c r="K17" s="101">
        <v>4861.4</v>
      </c>
      <c r="L17" s="101">
        <v>5284.4</v>
      </c>
      <c r="M17" s="101">
        <v>5561.91</v>
      </c>
      <c r="N17" s="377">
        <f>+W17</f>
        <v>5943.51</v>
      </c>
      <c r="O17" s="101"/>
      <c r="P17" s="376">
        <v>5284.31</v>
      </c>
      <c r="Q17" s="231">
        <v>5284.31</v>
      </c>
      <c r="R17" s="231">
        <v>5362.71</v>
      </c>
      <c r="S17" s="377">
        <v>5561.91</v>
      </c>
      <c r="T17" s="108">
        <v>5561.91</v>
      </c>
      <c r="U17" s="108">
        <v>5561.91</v>
      </c>
      <c r="V17" s="108">
        <v>5561.91</v>
      </c>
      <c r="W17" s="108">
        <v>5943.51</v>
      </c>
      <c r="X17" s="101"/>
      <c r="Y17" s="11"/>
      <c r="Z17" s="11"/>
      <c r="AA17" s="2"/>
    </row>
    <row r="18" spans="1:27" customHeight="1" ht="13.5">
      <c r="B18" s="443"/>
      <c r="C18" s="367"/>
      <c r="D18" s="101"/>
      <c r="E18" s="101"/>
      <c r="F18" s="101"/>
      <c r="G18" s="101"/>
      <c r="H18" s="101"/>
      <c r="I18" s="101"/>
      <c r="J18" s="101"/>
      <c r="K18" s="101"/>
      <c r="L18" s="101"/>
      <c r="M18" s="101"/>
      <c r="N18" s="260"/>
      <c r="O18" s="101"/>
      <c r="P18" s="376"/>
      <c r="Q18" s="231"/>
      <c r="R18" s="231"/>
      <c r="S18" s="377"/>
      <c r="T18" s="108"/>
      <c r="U18" s="108"/>
      <c r="V18" s="108"/>
      <c r="W18" s="108"/>
      <c r="X18" s="101"/>
      <c r="Y18" s="11"/>
      <c r="Z18" s="11"/>
      <c r="AA18" s="2"/>
    </row>
    <row r="19" spans="1:27" customHeight="1" ht="13.5">
      <c r="B19" s="443" t="s">
        <v>48</v>
      </c>
      <c r="C19" s="365" t="s">
        <v>111</v>
      </c>
      <c r="D19" s="107">
        <v>13.8</v>
      </c>
      <c r="E19" s="107">
        <v>13.8</v>
      </c>
      <c r="F19" s="101">
        <v>83.8</v>
      </c>
      <c r="G19" s="101">
        <v>83.8</v>
      </c>
      <c r="H19" s="101">
        <v>83.8</v>
      </c>
      <c r="I19" s="101">
        <v>83.8</v>
      </c>
      <c r="J19" s="101">
        <v>83.8</v>
      </c>
      <c r="K19" s="101">
        <v>203.8</v>
      </c>
      <c r="L19" s="101">
        <v>330.7</v>
      </c>
      <c r="M19" s="101">
        <v>467.2</v>
      </c>
      <c r="N19" s="366">
        <f>+W19</f>
        <v>467.2</v>
      </c>
      <c r="O19" s="101"/>
      <c r="P19" s="376">
        <v>330.7</v>
      </c>
      <c r="Q19" s="231">
        <v>330.7</v>
      </c>
      <c r="R19" s="231">
        <v>330.7</v>
      </c>
      <c r="S19" s="377">
        <v>467.2</v>
      </c>
      <c r="T19" s="108">
        <v>467.2</v>
      </c>
      <c r="U19" s="108">
        <v>467.2</v>
      </c>
      <c r="V19" s="108">
        <v>467.2</v>
      </c>
      <c r="W19" s="108">
        <v>467.2</v>
      </c>
      <c r="X19" s="101"/>
      <c r="Y19" s="11"/>
      <c r="Z19" s="11"/>
      <c r="AA19" s="2"/>
    </row>
    <row r="20" spans="1:27" customHeight="1" ht="13.5">
      <c r="B20" s="654"/>
      <c r="C20" s="368"/>
      <c r="D20" s="185"/>
      <c r="E20" s="185"/>
      <c r="F20" s="101"/>
      <c r="G20" s="101"/>
      <c r="H20" s="101"/>
      <c r="I20" s="101"/>
      <c r="J20" s="101"/>
      <c r="K20" s="101"/>
      <c r="L20" s="101"/>
      <c r="M20" s="101"/>
      <c r="N20" s="260"/>
      <c r="O20" s="101"/>
      <c r="P20" s="376">
        <v>0</v>
      </c>
      <c r="Q20" s="231">
        <v>0</v>
      </c>
      <c r="R20" s="231">
        <v>0</v>
      </c>
      <c r="S20" s="377">
        <v>0</v>
      </c>
      <c r="T20" s="101"/>
      <c r="U20" s="101"/>
      <c r="V20" s="101"/>
      <c r="W20" s="101"/>
      <c r="X20" s="101"/>
      <c r="Y20" s="11"/>
      <c r="Z20" s="11"/>
      <c r="AA20" s="2"/>
    </row>
    <row r="21" spans="1:27" customHeight="1" ht="13.5">
      <c r="B21" s="655" t="s">
        <v>117</v>
      </c>
      <c r="C21" s="259">
        <v>4400.24425</v>
      </c>
      <c r="D21" s="103">
        <v>5490.745</v>
      </c>
      <c r="E21" s="103">
        <v>6437.35425</v>
      </c>
      <c r="F21" s="103">
        <v>7157.18425</v>
      </c>
      <c r="G21" s="103">
        <v>7597.01425</v>
      </c>
      <c r="H21" s="103">
        <v>7756.42</v>
      </c>
      <c r="I21" s="103">
        <v>8149.46</v>
      </c>
      <c r="J21" s="103">
        <v>9281.31</v>
      </c>
      <c r="K21" s="103">
        <v>10051.66</v>
      </c>
      <c r="L21" s="103">
        <v>10675.96</v>
      </c>
      <c r="M21" s="103">
        <v>11301.07</v>
      </c>
      <c r="N21" s="378">
        <f>+W21</f>
        <v>10812.06</v>
      </c>
      <c r="O21" s="104"/>
      <c r="P21" s="360">
        <v>10675.87</v>
      </c>
      <c r="Q21" s="233">
        <v>10713.07</v>
      </c>
      <c r="R21" s="233">
        <v>10896.97</v>
      </c>
      <c r="S21" s="378">
        <v>11301.07</v>
      </c>
      <c r="T21" s="188">
        <v>11338.87</v>
      </c>
      <c r="U21" s="188">
        <v>11392.77</v>
      </c>
      <c r="V21" s="188">
        <v>10424.76</v>
      </c>
      <c r="W21" s="188">
        <v>10812.06</v>
      </c>
      <c r="X21" s="101"/>
      <c r="Y21" s="11"/>
      <c r="Z21" s="11"/>
      <c r="AA21" s="2"/>
    </row>
    <row r="22" spans="1:27" customHeight="1" ht="13.5">
      <c r="B22" s="656"/>
      <c r="C22" s="370"/>
      <c r="D22" s="109"/>
      <c r="E22" s="109"/>
      <c r="F22" s="101"/>
      <c r="G22" s="101"/>
      <c r="H22" s="101"/>
      <c r="I22" s="101"/>
      <c r="J22" s="101"/>
      <c r="K22" s="101"/>
      <c r="L22" s="101"/>
      <c r="M22" s="101"/>
      <c r="N22" s="366"/>
      <c r="O22" s="101"/>
      <c r="P22" s="376"/>
      <c r="Q22" s="231"/>
      <c r="R22" s="231"/>
      <c r="S22" s="377"/>
      <c r="T22" s="101"/>
      <c r="U22" s="101"/>
      <c r="V22" s="101"/>
      <c r="W22" s="101"/>
      <c r="X22" s="101"/>
      <c r="Y22" s="11"/>
      <c r="Z22" s="11"/>
      <c r="AA22" s="2"/>
    </row>
    <row r="23" spans="1:27" customHeight="1" ht="13.5">
      <c r="B23" s="678" t="s">
        <v>118</v>
      </c>
      <c r="C23" s="367">
        <v>0</v>
      </c>
      <c r="D23" s="101">
        <f>+D24+D25+D26</f>
        <v>84.8</v>
      </c>
      <c r="E23" s="101">
        <f>+E24+E25+E26</f>
        <v>239</v>
      </c>
      <c r="F23" s="101">
        <f>+F24+F25+F26</f>
        <v>325.6</v>
      </c>
      <c r="G23" s="101">
        <f>+G24+G25+G26</f>
        <v>389.6</v>
      </c>
      <c r="H23" s="101">
        <f>+H24+H25+H26</f>
        <v>808.35784308</v>
      </c>
      <c r="I23" s="101">
        <f>+I24+I25+I26</f>
        <v>886.27784308</v>
      </c>
      <c r="J23" s="101">
        <f>+J24+J25+J26</f>
        <v>355.951212116</v>
      </c>
      <c r="K23" s="101">
        <f>+K24+K25+K26</f>
        <v>355.951212116</v>
      </c>
      <c r="L23" s="101">
        <f>+L24+L25+L26</f>
        <v>331.201212116</v>
      </c>
      <c r="M23" s="101">
        <f>+M24+M25+M26</f>
        <v>371.191212116</v>
      </c>
      <c r="N23" s="366">
        <f>+N24+N25+N26</f>
        <v>550.046212116</v>
      </c>
      <c r="O23" s="101"/>
      <c r="P23" s="376">
        <f>+P24+P25+P26</f>
        <v>331.201212116</v>
      </c>
      <c r="Q23" s="231">
        <f>+Q24+Q25+Q26</f>
        <v>331.201212116</v>
      </c>
      <c r="R23" s="231">
        <f>+R24+R25+R26</f>
        <v>331.201212116</v>
      </c>
      <c r="S23" s="377">
        <f>+S24+S25+S26</f>
        <v>371.191212116</v>
      </c>
      <c r="T23" s="101">
        <f>+T24+T25+T26</f>
        <v>371.191212116</v>
      </c>
      <c r="U23" s="101">
        <f>+U24+U25+U26</f>
        <v>371.191212116</v>
      </c>
      <c r="V23" s="101">
        <f>+V24+V25+V26</f>
        <v>411.046212116</v>
      </c>
      <c r="W23" s="101">
        <f>+W24+W25+W26</f>
        <v>550.046212116</v>
      </c>
      <c r="X23" s="101"/>
      <c r="Y23" s="11"/>
      <c r="Z23" s="11"/>
      <c r="AA23" s="2"/>
    </row>
    <row r="24" spans="1:27" customHeight="1" ht="13.5">
      <c r="B24" s="657" t="s">
        <v>119</v>
      </c>
      <c r="C24" s="361" t="s">
        <v>111</v>
      </c>
      <c r="D24" s="102">
        <v>84.8</v>
      </c>
      <c r="E24" s="102">
        <v>239</v>
      </c>
      <c r="F24" s="102">
        <v>325.6</v>
      </c>
      <c r="G24" s="102">
        <v>389.6</v>
      </c>
      <c r="H24" s="102">
        <v>455.12</v>
      </c>
      <c r="I24" s="102">
        <v>533.04</v>
      </c>
      <c r="J24" s="102">
        <v>0</v>
      </c>
      <c r="K24" s="102">
        <v>0</v>
      </c>
      <c r="L24" s="102">
        <v>0</v>
      </c>
      <c r="M24" s="102">
        <v>0</v>
      </c>
      <c r="N24" s="371">
        <f>+W24</f>
        <v>0</v>
      </c>
      <c r="O24" s="102"/>
      <c r="P24" s="356">
        <v>0</v>
      </c>
      <c r="Q24" s="102">
        <v>0</v>
      </c>
      <c r="R24" s="102">
        <v>0</v>
      </c>
      <c r="S24" s="371">
        <v>0</v>
      </c>
      <c r="T24" s="105">
        <v>0</v>
      </c>
      <c r="U24" s="105">
        <v>0</v>
      </c>
      <c r="V24" s="105">
        <v>0</v>
      </c>
      <c r="W24" s="105">
        <v>0</v>
      </c>
      <c r="X24" s="101"/>
      <c r="Y24" s="11"/>
      <c r="Z24" s="11"/>
      <c r="AA24" s="2"/>
    </row>
    <row r="25" spans="1:27" customHeight="1" ht="13.5">
      <c r="B25" s="657" t="s">
        <v>106</v>
      </c>
      <c r="C25" s="361">
        <v>0</v>
      </c>
      <c r="D25" s="111">
        <v>0</v>
      </c>
      <c r="E25" s="111">
        <v>0</v>
      </c>
      <c r="F25" s="111">
        <v>0</v>
      </c>
      <c r="G25" s="111">
        <v>0</v>
      </c>
      <c r="H25" s="102">
        <v>173.80034308</v>
      </c>
      <c r="I25" s="102">
        <v>173.80034308</v>
      </c>
      <c r="J25" s="102">
        <v>176.513712116</v>
      </c>
      <c r="K25" s="102">
        <v>176.513712116</v>
      </c>
      <c r="L25" s="102">
        <v>151.763712116</v>
      </c>
      <c r="M25" s="102">
        <v>151.763712116</v>
      </c>
      <c r="N25" s="260">
        <f>+W25</f>
        <v>151.763712116</v>
      </c>
      <c r="O25" s="102"/>
      <c r="P25" s="356">
        <v>151.763712116</v>
      </c>
      <c r="Q25" s="102">
        <v>151.763712116</v>
      </c>
      <c r="R25" s="102">
        <v>151.763712116</v>
      </c>
      <c r="S25" s="371">
        <v>151.763712116</v>
      </c>
      <c r="T25" s="105">
        <v>151.763712116</v>
      </c>
      <c r="U25" s="105">
        <v>151.763712116</v>
      </c>
      <c r="V25" s="105">
        <v>151.763712116</v>
      </c>
      <c r="W25" s="105">
        <v>151.763712116</v>
      </c>
      <c r="X25" s="101"/>
      <c r="Y25" s="11"/>
      <c r="Z25" s="11"/>
      <c r="AA25" s="2"/>
    </row>
    <row r="26" spans="1:27" customHeight="1" ht="13.5">
      <c r="B26" s="657" t="s">
        <v>120</v>
      </c>
      <c r="C26" s="361">
        <v>0</v>
      </c>
      <c r="D26" s="111">
        <v>0</v>
      </c>
      <c r="E26" s="111">
        <v>0</v>
      </c>
      <c r="F26" s="111">
        <v>0</v>
      </c>
      <c r="G26" s="111">
        <v>0</v>
      </c>
      <c r="H26" s="102">
        <v>179.4375</v>
      </c>
      <c r="I26" s="102">
        <v>179.4375</v>
      </c>
      <c r="J26" s="102">
        <v>179.4375</v>
      </c>
      <c r="K26" s="102">
        <v>179.4375</v>
      </c>
      <c r="L26" s="102">
        <v>179.4375</v>
      </c>
      <c r="M26" s="102">
        <v>219.4275</v>
      </c>
      <c r="N26" s="260">
        <f>+W26</f>
        <v>398.2825</v>
      </c>
      <c r="O26" s="102"/>
      <c r="P26" s="356">
        <v>179.4375</v>
      </c>
      <c r="Q26" s="102">
        <v>179.4375</v>
      </c>
      <c r="R26" s="102">
        <v>179.4375</v>
      </c>
      <c r="S26" s="371">
        <v>219.4275</v>
      </c>
      <c r="T26" s="105">
        <v>219.4275</v>
      </c>
      <c r="U26" s="105">
        <v>219.4275</v>
      </c>
      <c r="V26" s="105">
        <v>259.2825</v>
      </c>
      <c r="W26" s="105">
        <v>398.2825</v>
      </c>
      <c r="X26" s="101"/>
      <c r="Y26" s="11"/>
      <c r="Z26" s="11"/>
      <c r="AA26" s="2"/>
    </row>
    <row r="27" spans="1:27" customHeight="1" ht="13.5">
      <c r="B27" s="491"/>
      <c r="C27" s="258"/>
      <c r="D27" s="180"/>
      <c r="E27" s="180"/>
      <c r="F27" s="180"/>
      <c r="G27" s="180"/>
      <c r="H27" s="180"/>
      <c r="I27" s="180"/>
      <c r="J27" s="180"/>
      <c r="K27" s="180"/>
      <c r="L27" s="180"/>
      <c r="M27" s="180"/>
      <c r="N27" s="371"/>
      <c r="O27" s="104"/>
      <c r="P27" s="1074"/>
      <c r="Q27" s="1075"/>
      <c r="R27" s="1075"/>
      <c r="S27" s="1076"/>
      <c r="T27" s="1077"/>
      <c r="U27" s="1077"/>
      <c r="V27" s="1077"/>
      <c r="W27" s="1077"/>
      <c r="X27" s="101"/>
      <c r="Y27" s="11"/>
      <c r="Z27" s="11"/>
      <c r="AA27" s="2"/>
    </row>
    <row r="28" spans="1:27" customHeight="1" ht="13.5">
      <c r="B28" s="658" t="s">
        <v>121</v>
      </c>
      <c r="C28" s="659">
        <v>4400.24425</v>
      </c>
      <c r="D28" s="660">
        <v>5575.545</v>
      </c>
      <c r="E28" s="660">
        <v>6676.35425</v>
      </c>
      <c r="F28" s="660">
        <v>7482.78425</v>
      </c>
      <c r="G28" s="660">
        <v>7986.61425</v>
      </c>
      <c r="H28" s="660">
        <v>8564.77784308</v>
      </c>
      <c r="I28" s="660">
        <v>9035.73784308</v>
      </c>
      <c r="J28" s="660">
        <v>9637.261212116</v>
      </c>
      <c r="K28" s="660">
        <v>10407.611212116</v>
      </c>
      <c r="L28" s="660">
        <v>11007.161212116</v>
      </c>
      <c r="M28" s="660">
        <v>11672.261212116</v>
      </c>
      <c r="N28" s="660">
        <f>+W28</f>
        <v>11362.106212116</v>
      </c>
      <c r="O28" s="104"/>
      <c r="P28" s="1072">
        <v>11007.071212116</v>
      </c>
      <c r="Q28" s="1071">
        <v>11044.271212116</v>
      </c>
      <c r="R28" s="1071">
        <v>11228.171212116</v>
      </c>
      <c r="S28" s="1070">
        <v>11672.261212116</v>
      </c>
      <c r="T28" s="1073">
        <v>11710.061212116</v>
      </c>
      <c r="U28" s="1073">
        <v>11763.961212116</v>
      </c>
      <c r="V28" s="1073">
        <v>10835.806212116</v>
      </c>
      <c r="W28" s="1073">
        <v>11362.106212116</v>
      </c>
      <c r="X28" s="101"/>
      <c r="Y28" s="11"/>
      <c r="Z28" s="11"/>
      <c r="AA28" s="2"/>
    </row>
    <row r="29" spans="1:27" customHeight="1" ht="13.5">
      <c r="B29" s="657"/>
      <c r="C29" s="370"/>
      <c r="D29" s="101"/>
      <c r="E29" s="101"/>
      <c r="F29" s="101"/>
      <c r="G29" s="101"/>
      <c r="H29" s="101"/>
      <c r="I29" s="101"/>
      <c r="J29" s="101"/>
      <c r="K29" s="101"/>
      <c r="L29" s="101"/>
      <c r="M29" s="101"/>
      <c r="N29" s="366"/>
      <c r="O29" s="104"/>
      <c r="P29" s="376"/>
      <c r="Q29" s="101"/>
      <c r="R29" s="101"/>
      <c r="S29" s="260"/>
      <c r="T29" s="101"/>
      <c r="U29" s="101"/>
      <c r="V29" s="101"/>
      <c r="W29" s="231"/>
      <c r="X29" s="101"/>
      <c r="Y29" s="11"/>
      <c r="Z29" s="11"/>
      <c r="AA29" s="2"/>
    </row>
    <row r="30" spans="1:27" customHeight="1" ht="13.5">
      <c r="B30" s="678" t="s">
        <v>122</v>
      </c>
      <c r="C30" s="367"/>
      <c r="D30" s="101"/>
      <c r="E30" s="101"/>
      <c r="F30" s="101"/>
      <c r="G30" s="101"/>
      <c r="H30" s="101"/>
      <c r="I30" s="101"/>
      <c r="J30" s="101"/>
      <c r="K30" s="101"/>
      <c r="L30" s="101"/>
      <c r="M30" s="101"/>
      <c r="N30" s="366"/>
      <c r="O30" s="104"/>
      <c r="P30" s="356"/>
      <c r="Q30" s="101"/>
      <c r="R30" s="101"/>
      <c r="S30" s="260"/>
      <c r="T30" s="101"/>
      <c r="U30" s="101"/>
      <c r="V30" s="101"/>
      <c r="W30" s="231"/>
      <c r="X30" s="101"/>
      <c r="Y30" s="11"/>
      <c r="Z30" s="11"/>
      <c r="AA30" s="2"/>
    </row>
    <row r="31" spans="1:27" customHeight="1" ht="13.5">
      <c r="B31" s="657" t="s">
        <v>106</v>
      </c>
      <c r="C31" s="361">
        <v>0</v>
      </c>
      <c r="D31" s="129">
        <v>0</v>
      </c>
      <c r="E31" s="129">
        <v>0</v>
      </c>
      <c r="F31" s="129">
        <v>0</v>
      </c>
      <c r="G31" s="129">
        <v>0</v>
      </c>
      <c r="H31" s="104">
        <v>-223.64388</v>
      </c>
      <c r="I31" s="104">
        <v>-223.64388</v>
      </c>
      <c r="J31" s="104">
        <v>-70.75505016</v>
      </c>
      <c r="K31" s="104">
        <v>-230.13510016</v>
      </c>
      <c r="L31" s="104">
        <v>-230.13510016</v>
      </c>
      <c r="M31" s="104">
        <v>-229.98510016</v>
      </c>
      <c r="N31" s="260">
        <f>+W31</f>
        <v>-59.51410016</v>
      </c>
      <c r="O31" s="104"/>
      <c r="P31" s="356">
        <v>-230.13510016</v>
      </c>
      <c r="Q31" s="102">
        <v>-227.58510016</v>
      </c>
      <c r="R31" s="102">
        <v>-227.58510016</v>
      </c>
      <c r="S31" s="260">
        <v>-229.98510016</v>
      </c>
      <c r="T31" s="771">
        <v>-229.98510016</v>
      </c>
      <c r="U31" s="771">
        <v>-229.98510016</v>
      </c>
      <c r="V31" s="771">
        <v>-59.51410016</v>
      </c>
      <c r="W31" s="105">
        <v>-59.51410016</v>
      </c>
      <c r="X31" s="101"/>
      <c r="Y31" s="11"/>
      <c r="Z31" s="11"/>
      <c r="AA31" s="2"/>
    </row>
    <row r="32" spans="1:27" customHeight="1" ht="13.5">
      <c r="B32" s="657" t="s">
        <v>107</v>
      </c>
      <c r="C32" s="361">
        <v>0</v>
      </c>
      <c r="D32" s="129">
        <v>0</v>
      </c>
      <c r="E32" s="129">
        <v>0</v>
      </c>
      <c r="F32" s="129">
        <v>0</v>
      </c>
      <c r="G32" s="129">
        <v>0</v>
      </c>
      <c r="H32" s="104">
        <v>-315.050654</v>
      </c>
      <c r="I32" s="104">
        <v>-316.202154</v>
      </c>
      <c r="J32" s="104">
        <v>-318.162154</v>
      </c>
      <c r="K32" s="104">
        <v>-413.589654</v>
      </c>
      <c r="L32" s="104">
        <v>-620.516654</v>
      </c>
      <c r="M32" s="104">
        <v>-623.456654</v>
      </c>
      <c r="N32" s="260">
        <f>+W32</f>
        <v>-529.915654</v>
      </c>
      <c r="O32" s="104"/>
      <c r="P32" s="356">
        <v>-620.516654</v>
      </c>
      <c r="Q32" s="102">
        <v>-620.516654</v>
      </c>
      <c r="R32" s="102">
        <v>-623.456654</v>
      </c>
      <c r="S32" s="260">
        <v>-623.456654</v>
      </c>
      <c r="T32" s="771">
        <v>-623.456654</v>
      </c>
      <c r="U32" s="771">
        <v>-623.456654</v>
      </c>
      <c r="V32" s="771">
        <v>-529.915654</v>
      </c>
      <c r="W32" s="105">
        <v>-529.915654</v>
      </c>
      <c r="X32" s="101"/>
      <c r="Y32" s="11"/>
      <c r="Z32" s="11"/>
      <c r="AA32" s="2"/>
    </row>
    <row r="33" spans="1:27" customHeight="1" ht="13.5">
      <c r="B33" s="657" t="s">
        <v>123</v>
      </c>
      <c r="C33" s="361">
        <v>0</v>
      </c>
      <c r="D33" s="129">
        <v>0</v>
      </c>
      <c r="E33" s="129">
        <v>0</v>
      </c>
      <c r="F33" s="129">
        <v>0</v>
      </c>
      <c r="G33" s="129">
        <v>0</v>
      </c>
      <c r="H33" s="104">
        <v>-108.190509793</v>
      </c>
      <c r="I33" s="104">
        <v>-276.803802288</v>
      </c>
      <c r="J33" s="104">
        <v>-270.643392155</v>
      </c>
      <c r="K33" s="104">
        <v>-557.429878375</v>
      </c>
      <c r="L33" s="104">
        <v>-557.429891115</v>
      </c>
      <c r="M33" s="104">
        <v>-557.429891115</v>
      </c>
      <c r="N33" s="260">
        <f>+W33</f>
        <v>-268.52007742</v>
      </c>
      <c r="O33" s="104"/>
      <c r="P33" s="356">
        <v>-557.429891115</v>
      </c>
      <c r="Q33" s="102">
        <v>-560.929891115</v>
      </c>
      <c r="R33" s="102">
        <v>-557.429891115</v>
      </c>
      <c r="S33" s="260">
        <v>-557.429891115</v>
      </c>
      <c r="T33" s="771">
        <v>-557.429891115</v>
      </c>
      <c r="U33" s="771">
        <v>-557.429891115</v>
      </c>
      <c r="V33" s="771">
        <v>-268.52007742</v>
      </c>
      <c r="W33" s="105">
        <v>-268.52007742</v>
      </c>
      <c r="X33" s="101"/>
      <c r="Y33" s="11"/>
      <c r="Z33" s="11"/>
      <c r="AA33" s="2"/>
    </row>
    <row r="34" spans="1:27" customHeight="1" ht="13.5">
      <c r="B34" s="657" t="s">
        <v>47</v>
      </c>
      <c r="C34" s="733">
        <v>0</v>
      </c>
      <c r="D34" s="129">
        <v>0</v>
      </c>
      <c r="E34" s="129">
        <v>0</v>
      </c>
      <c r="F34" s="129">
        <v>0</v>
      </c>
      <c r="G34" s="129">
        <v>0</v>
      </c>
      <c r="H34" s="104">
        <v>-340.991</v>
      </c>
      <c r="I34" s="104">
        <v>-355.691</v>
      </c>
      <c r="J34" s="104">
        <v>-764.971</v>
      </c>
      <c r="K34" s="104">
        <v>-1220.1095</v>
      </c>
      <c r="L34" s="104">
        <v>-1215.1785</v>
      </c>
      <c r="M34" s="104">
        <v>-1210.2285</v>
      </c>
      <c r="N34" s="260">
        <f>+W34</f>
        <v>-1210.2285</v>
      </c>
      <c r="O34" s="104"/>
      <c r="P34" s="356">
        <v>-1215.1785</v>
      </c>
      <c r="Q34" s="102">
        <v>-1215.1785</v>
      </c>
      <c r="R34" s="102">
        <v>-1210.2285</v>
      </c>
      <c r="S34" s="260">
        <v>-1210.2285</v>
      </c>
      <c r="T34" s="771">
        <v>-1210.2285</v>
      </c>
      <c r="U34" s="771">
        <v>-1210.2285</v>
      </c>
      <c r="V34" s="771">
        <v>-1210.2285</v>
      </c>
      <c r="W34" s="105">
        <v>-1210.2285</v>
      </c>
      <c r="X34" s="101"/>
      <c r="Y34" s="11"/>
      <c r="Z34" s="11"/>
      <c r="AA34" s="2"/>
    </row>
    <row r="35" spans="1:27" customHeight="1" ht="13.5">
      <c r="B35" s="657" t="s">
        <v>48</v>
      </c>
      <c r="C35" s="734">
        <v>0</v>
      </c>
      <c r="D35" s="129">
        <v>0</v>
      </c>
      <c r="E35" s="129">
        <v>0</v>
      </c>
      <c r="F35" s="129">
        <v>0</v>
      </c>
      <c r="G35" s="129">
        <v>0</v>
      </c>
      <c r="H35" s="104">
        <v>-37.71</v>
      </c>
      <c r="I35" s="104">
        <v>-37.71</v>
      </c>
      <c r="J35" s="104">
        <v>-41.062</v>
      </c>
      <c r="K35" s="104">
        <v>-99.862</v>
      </c>
      <c r="L35" s="104">
        <v>-162.045396718</v>
      </c>
      <c r="M35" s="104">
        <v>-162.045396718</v>
      </c>
      <c r="N35" s="260">
        <f>+W35</f>
        <v>-162.045396718</v>
      </c>
      <c r="O35" s="104"/>
      <c r="P35" s="356">
        <v>-162.045396718</v>
      </c>
      <c r="Q35" s="102">
        <v>-162.045396718</v>
      </c>
      <c r="R35" s="102">
        <v>-162.045396718</v>
      </c>
      <c r="S35" s="260">
        <v>-162.045396718</v>
      </c>
      <c r="T35" s="771">
        <v>-162.045396718</v>
      </c>
      <c r="U35" s="771">
        <v>-162.045396718</v>
      </c>
      <c r="V35" s="771">
        <v>-162.045396718</v>
      </c>
      <c r="W35" s="105">
        <v>-162.045396718</v>
      </c>
      <c r="X35" s="101"/>
      <c r="Y35" s="11"/>
      <c r="Z35" s="11"/>
      <c r="AA35" s="2"/>
    </row>
    <row r="36" spans="1:27" customHeight="1" ht="13.5">
      <c r="B36" s="657"/>
      <c r="C36" s="367"/>
      <c r="D36" s="101"/>
      <c r="E36" s="101"/>
      <c r="F36" s="101"/>
      <c r="G36" s="101"/>
      <c r="H36" s="101"/>
      <c r="I36" s="101"/>
      <c r="J36" s="101"/>
      <c r="K36" s="101"/>
      <c r="L36" s="101"/>
      <c r="M36" s="101"/>
      <c r="N36" s="366"/>
      <c r="O36" s="104"/>
      <c r="P36" s="356"/>
      <c r="Q36" s="102"/>
      <c r="R36" s="102"/>
      <c r="S36" s="260"/>
      <c r="T36" s="101"/>
      <c r="U36" s="101"/>
      <c r="V36" s="101"/>
      <c r="W36" s="231"/>
      <c r="X36" s="101"/>
      <c r="Y36" s="11"/>
      <c r="Z36" s="11"/>
      <c r="AA36" s="2"/>
    </row>
    <row r="37" spans="1:27" customHeight="1" ht="13.5">
      <c r="B37" s="658" t="s">
        <v>124</v>
      </c>
      <c r="C37" s="659">
        <v>0</v>
      </c>
      <c r="D37" s="660">
        <v>0</v>
      </c>
      <c r="E37" s="660">
        <v>0</v>
      </c>
      <c r="F37" s="660">
        <v>0</v>
      </c>
      <c r="G37" s="660">
        <v>0</v>
      </c>
      <c r="H37" s="660">
        <v>-1025.586043793</v>
      </c>
      <c r="I37" s="660">
        <v>-1210.050836288</v>
      </c>
      <c r="J37" s="660">
        <v>-1465.593596315</v>
      </c>
      <c r="K37" s="660">
        <v>-2521.126132535</v>
      </c>
      <c r="L37" s="660">
        <v>-2785.305541993</v>
      </c>
      <c r="M37" s="660">
        <v>-2783.145541993</v>
      </c>
      <c r="N37" s="378">
        <f>+W37</f>
        <v>-2230.223728298</v>
      </c>
      <c r="O37" s="104"/>
      <c r="P37" s="360">
        <v>-2785.305541993</v>
      </c>
      <c r="Q37" s="233">
        <v>-2786.255541993</v>
      </c>
      <c r="R37" s="233">
        <v>-2780.745541993</v>
      </c>
      <c r="S37" s="378">
        <v>-2783.145541993</v>
      </c>
      <c r="T37" s="188">
        <v>-2783.145541993</v>
      </c>
      <c r="U37" s="188">
        <v>-2783.145541993</v>
      </c>
      <c r="V37" s="188">
        <v>-2230.223728298</v>
      </c>
      <c r="W37" s="188">
        <v>-2230.223728298</v>
      </c>
      <c r="X37" s="101"/>
      <c r="Y37" s="11"/>
      <c r="Z37" s="11"/>
      <c r="AA37" s="2"/>
    </row>
    <row r="38" spans="1:27" customHeight="1" ht="13.5">
      <c r="B38" s="230"/>
      <c r="C38" s="101"/>
      <c r="D38" s="101"/>
      <c r="E38" s="101"/>
      <c r="F38" s="101"/>
      <c r="G38" s="101"/>
      <c r="H38" s="101"/>
      <c r="I38" s="101"/>
      <c r="J38" s="101"/>
      <c r="K38" s="101"/>
      <c r="L38" s="101"/>
      <c r="M38" s="101"/>
      <c r="N38" s="101"/>
      <c r="O38" s="104"/>
      <c r="P38" s="101"/>
      <c r="Q38" s="101"/>
      <c r="R38" s="101"/>
      <c r="S38" s="101"/>
      <c r="T38" s="231"/>
      <c r="U38" s="231"/>
      <c r="V38" s="231"/>
      <c r="W38" s="231"/>
      <c r="X38" s="101"/>
      <c r="Y38" s="11"/>
      <c r="Z38" s="11"/>
      <c r="AA38" s="2"/>
    </row>
    <row r="39" spans="1:27" customHeight="1" ht="13.5">
      <c r="B39" s="230"/>
      <c r="C39" s="101"/>
      <c r="D39" s="101"/>
      <c r="E39" s="101"/>
      <c r="F39" s="101"/>
      <c r="G39" s="101"/>
      <c r="H39" s="101"/>
      <c r="I39" s="101"/>
      <c r="J39" s="101"/>
      <c r="K39" s="101"/>
      <c r="L39" s="101"/>
      <c r="M39" s="101"/>
      <c r="N39" s="101"/>
      <c r="O39" s="104"/>
      <c r="P39" s="101"/>
      <c r="Q39" s="101"/>
      <c r="R39" s="101"/>
      <c r="S39" s="101"/>
      <c r="T39" s="231"/>
      <c r="U39" s="231"/>
      <c r="V39" s="231"/>
      <c r="W39" s="231"/>
      <c r="X39" s="101"/>
      <c r="Y39" s="11"/>
      <c r="Z39" s="11"/>
      <c r="AA39" s="2"/>
    </row>
    <row r="40" spans="1:27" customHeight="1" ht="13.5">
      <c r="B40" s="622" t="s">
        <v>125</v>
      </c>
      <c r="C40" s="570">
        <v>2008</v>
      </c>
      <c r="D40" s="570">
        <v>2009</v>
      </c>
      <c r="E40" s="570">
        <v>2010</v>
      </c>
      <c r="F40" s="571">
        <v>2011</v>
      </c>
      <c r="G40" s="571">
        <v>2012</v>
      </c>
      <c r="H40" s="571">
        <v>2013</v>
      </c>
      <c r="I40" s="571">
        <v>2014</v>
      </c>
      <c r="J40" s="571">
        <v>2015</v>
      </c>
      <c r="K40" s="571">
        <v>2016</v>
      </c>
      <c r="L40" s="571">
        <v>2017</v>
      </c>
      <c r="M40" s="571">
        <f>+M2</f>
        <v>2018</v>
      </c>
      <c r="N40" s="571">
        <v>2019</v>
      </c>
      <c r="O40" s="8"/>
      <c r="P40" s="570" t="s">
        <v>15</v>
      </c>
      <c r="Q40" s="571" t="s">
        <v>16</v>
      </c>
      <c r="R40" s="571" t="s">
        <v>17</v>
      </c>
      <c r="S40" s="572" t="s">
        <v>18</v>
      </c>
      <c r="T40" s="570" t="s">
        <v>19</v>
      </c>
      <c r="U40" s="571" t="s">
        <v>20</v>
      </c>
      <c r="V40" s="571" t="s">
        <v>21</v>
      </c>
      <c r="W40" s="1096" t="s">
        <v>22</v>
      </c>
      <c r="X40" s="101"/>
      <c r="Y40" s="11"/>
      <c r="Z40" s="11"/>
      <c r="AA40" s="2"/>
    </row>
    <row r="41" spans="1:27" customHeight="1" ht="13.5">
      <c r="B41" s="450"/>
      <c r="C41" s="75"/>
      <c r="D41" s="38"/>
      <c r="E41" s="38"/>
      <c r="F41" s="38"/>
      <c r="G41" s="38"/>
      <c r="H41" s="38"/>
      <c r="I41" s="38"/>
      <c r="J41" s="38"/>
      <c r="K41" s="38"/>
      <c r="L41" s="38"/>
      <c r="M41" s="38"/>
      <c r="N41" s="255"/>
      <c r="O41" s="8"/>
      <c r="P41" s="374"/>
      <c r="Q41" s="232"/>
      <c r="R41" s="232"/>
      <c r="S41" s="375"/>
      <c r="T41" s="232"/>
      <c r="U41" s="232"/>
      <c r="V41" s="232"/>
      <c r="W41" s="898"/>
      <c r="X41" s="101"/>
      <c r="Y41" s="11"/>
      <c r="Z41" s="11"/>
      <c r="AA41" s="2"/>
    </row>
    <row r="42" spans="1:27" customHeight="1" ht="13.5">
      <c r="B42" s="664" t="s">
        <v>126</v>
      </c>
      <c r="C42" s="659">
        <v>7052.783</v>
      </c>
      <c r="D42" s="660">
        <v>8635.011</v>
      </c>
      <c r="E42" s="660">
        <v>9981.7709464746</v>
      </c>
      <c r="F42" s="660">
        <v>10454.620725075</v>
      </c>
      <c r="G42" s="660">
        <v>10536.907</v>
      </c>
      <c r="H42" s="660">
        <v>10095.459495814</v>
      </c>
      <c r="I42" s="660">
        <v>11012.975592195</v>
      </c>
      <c r="J42" s="660">
        <v>12612.452109142</v>
      </c>
      <c r="K42" s="660">
        <v>13437.37238077</v>
      </c>
      <c r="L42" s="660">
        <v>13185.20145839</v>
      </c>
      <c r="M42" s="660">
        <v>13921.794368962</v>
      </c>
      <c r="N42" s="661">
        <f>+W42</f>
        <v>13263.859961802</v>
      </c>
      <c r="O42" s="101"/>
      <c r="P42" s="259">
        <v>13104.60141082</v>
      </c>
      <c r="Q42" s="103">
        <v>13533.641855121</v>
      </c>
      <c r="R42" s="103">
        <v>13938.03298093</v>
      </c>
      <c r="S42" s="369">
        <v>13921.794368962</v>
      </c>
      <c r="T42" s="152">
        <v>13583.376862273</v>
      </c>
      <c r="U42" s="152">
        <v>12773.692216543</v>
      </c>
      <c r="V42" s="152">
        <v>13164.117050057</v>
      </c>
      <c r="W42" s="899">
        <v>13263.859961802</v>
      </c>
      <c r="X42" s="101"/>
      <c r="Y42" s="11"/>
      <c r="Z42" s="11"/>
      <c r="AA42" s="2"/>
    </row>
    <row r="43" spans="1:27" customHeight="1" ht="13.5">
      <c r="B43" s="665"/>
      <c r="C43" s="667"/>
      <c r="D43" s="666"/>
      <c r="E43" s="666"/>
      <c r="F43" s="666"/>
      <c r="G43" s="666"/>
      <c r="H43" s="666"/>
      <c r="I43" s="666"/>
      <c r="J43" s="666"/>
      <c r="K43" s="666"/>
      <c r="L43" s="666"/>
      <c r="M43" s="666"/>
      <c r="N43" s="260"/>
      <c r="O43" s="104"/>
      <c r="P43" s="256"/>
      <c r="Q43" s="104"/>
      <c r="R43" s="104"/>
      <c r="S43" s="260"/>
      <c r="T43" s="105"/>
      <c r="U43" s="105"/>
      <c r="V43" s="105"/>
      <c r="W43" s="897"/>
      <c r="X43" s="101"/>
      <c r="Y43" s="11"/>
      <c r="Z43" s="11"/>
      <c r="AA43" s="2"/>
    </row>
    <row r="44" spans="1:27" customHeight="1" ht="13.5">
      <c r="B44" s="663" t="s">
        <v>127</v>
      </c>
      <c r="C44" s="361">
        <v>-2241.8131947145</v>
      </c>
      <c r="D44" s="106">
        <v>-2033.8159503591</v>
      </c>
      <c r="E44" s="106">
        <v>-1666.7505554517</v>
      </c>
      <c r="F44" s="104">
        <v>-1205.6072455774</v>
      </c>
      <c r="G44" s="104">
        <v>-1080.6748921181</v>
      </c>
      <c r="H44" s="104">
        <v>-1058.7484879552</v>
      </c>
      <c r="I44" s="104">
        <v>-1259.9232707616</v>
      </c>
      <c r="J44" s="104">
        <v>-1243.1064039411</v>
      </c>
      <c r="K44" s="104">
        <v>-917.5967162538</v>
      </c>
      <c r="L44" s="104">
        <v>-949.3589772994</v>
      </c>
      <c r="M44" s="104">
        <v>-923.4359340343</v>
      </c>
      <c r="N44" s="260">
        <f>+W44</f>
        <v>-1446.78654348</v>
      </c>
      <c r="O44" s="104"/>
      <c r="P44" s="361">
        <v>-1164.570689614</v>
      </c>
      <c r="Q44" s="106">
        <v>-1286.8953949987</v>
      </c>
      <c r="R44" s="106">
        <v>-1580.0325541661</v>
      </c>
      <c r="S44" s="260">
        <v>-923.4359340343</v>
      </c>
      <c r="T44" s="105">
        <v>-1007.5807212519</v>
      </c>
      <c r="U44" s="105">
        <v>-1104.3308292069</v>
      </c>
      <c r="V44" s="105">
        <v>-1281.5013023363</v>
      </c>
      <c r="W44" s="897">
        <v>-1446.78654348</v>
      </c>
      <c r="X44" s="101"/>
      <c r="Y44" s="11"/>
      <c r="Z44" s="11"/>
      <c r="AA44" s="2"/>
    </row>
    <row r="45" spans="1:27" customHeight="1" ht="13.5">
      <c r="B45" s="662"/>
      <c r="C45" s="256"/>
      <c r="D45" s="104"/>
      <c r="E45" s="104"/>
      <c r="F45" s="104"/>
      <c r="G45" s="104"/>
      <c r="H45" s="104"/>
      <c r="I45" s="104"/>
      <c r="J45" s="104"/>
      <c r="K45" s="104"/>
      <c r="L45" s="104"/>
      <c r="M45" s="104"/>
      <c r="N45" s="260"/>
      <c r="O45" s="104"/>
      <c r="P45" s="256"/>
      <c r="Q45" s="104"/>
      <c r="R45" s="104"/>
      <c r="S45" s="260"/>
      <c r="T45" s="105"/>
      <c r="U45" s="105"/>
      <c r="V45" s="105"/>
      <c r="W45" s="897"/>
      <c r="X45" s="101"/>
      <c r="Y45" s="11"/>
      <c r="Z45" s="11"/>
      <c r="AA45" s="2"/>
    </row>
    <row r="46" spans="1:27" customHeight="1" ht="13.5">
      <c r="B46" s="663" t="s">
        <v>128</v>
      </c>
      <c r="C46" s="256">
        <v>4810.9698052855</v>
      </c>
      <c r="D46" s="104">
        <v>6601.1950496409</v>
      </c>
      <c r="E46" s="104">
        <v>8315.0203910229</v>
      </c>
      <c r="F46" s="104">
        <v>9249.0134794977</v>
      </c>
      <c r="G46" s="104">
        <v>9456.2321078819</v>
      </c>
      <c r="H46" s="104">
        <v>9036.7110078587</v>
      </c>
      <c r="I46" s="104">
        <v>9753.0523214337</v>
      </c>
      <c r="J46" s="104">
        <v>11369.345705201</v>
      </c>
      <c r="K46" s="104">
        <v>12519.775664516</v>
      </c>
      <c r="L46" s="104">
        <v>12235.842481091</v>
      </c>
      <c r="M46" s="104">
        <v>12998.358434928</v>
      </c>
      <c r="N46" s="260">
        <f>+W46</f>
        <v>11817.073418322</v>
      </c>
      <c r="O46" s="20"/>
      <c r="P46" s="256">
        <v>11940.030721206</v>
      </c>
      <c r="Q46" s="104">
        <v>12246.746460123</v>
      </c>
      <c r="R46" s="104">
        <v>12358.000426764</v>
      </c>
      <c r="S46" s="260">
        <v>12998.358434928</v>
      </c>
      <c r="T46" s="105">
        <v>12575.796141021</v>
      </c>
      <c r="U46" s="105">
        <v>11669.361387336</v>
      </c>
      <c r="V46" s="105">
        <v>11882.61574772</v>
      </c>
      <c r="W46" s="897">
        <v>11817.073418322</v>
      </c>
      <c r="X46" s="101"/>
      <c r="Y46" s="8"/>
      <c r="Z46" s="8"/>
    </row>
    <row r="47" spans="1:27" customHeight="1" ht="13.5">
      <c r="B47" s="662"/>
      <c r="C47" s="256"/>
      <c r="D47" s="104"/>
      <c r="E47" s="104"/>
      <c r="F47" s="104"/>
      <c r="G47" s="104"/>
      <c r="H47" s="104"/>
      <c r="I47" s="104"/>
      <c r="J47" s="104"/>
      <c r="K47" s="104"/>
      <c r="L47" s="104"/>
      <c r="M47" s="104"/>
      <c r="N47" s="260"/>
      <c r="O47" s="104"/>
      <c r="P47" s="256"/>
      <c r="Q47" s="104"/>
      <c r="R47" s="104"/>
      <c r="S47" s="260"/>
      <c r="T47" s="105"/>
      <c r="U47" s="105"/>
      <c r="V47" s="105"/>
      <c r="W47" s="897"/>
      <c r="X47" s="101"/>
      <c r="Y47" s="11"/>
      <c r="Z47" s="11"/>
      <c r="AA47" s="2"/>
    </row>
    <row r="48" spans="1:27" customHeight="1" ht="13.5">
      <c r="B48" s="663" t="s">
        <v>129</v>
      </c>
      <c r="C48" s="372">
        <v>517.683</v>
      </c>
      <c r="D48" s="241">
        <v>829.942</v>
      </c>
      <c r="E48" s="104">
        <v>1306.6002661925</v>
      </c>
      <c r="F48" s="104">
        <v>1763.5112500085</v>
      </c>
      <c r="G48" s="104">
        <v>2240.9289878554</v>
      </c>
      <c r="H48" s="104">
        <v>2487.6124547638</v>
      </c>
      <c r="I48" s="104">
        <v>3145.5757857142</v>
      </c>
      <c r="J48" s="104">
        <v>4023.2800642232</v>
      </c>
      <c r="K48" s="104">
        <v>4724.9328084562</v>
      </c>
      <c r="L48" s="104">
        <v>5025.0600661533</v>
      </c>
      <c r="M48" s="104">
        <v>5673.433150328</v>
      </c>
      <c r="N48" s="260">
        <f>+W48</f>
        <v>5706.1199357978</v>
      </c>
      <c r="O48" s="104"/>
      <c r="P48" s="256">
        <v>5092.6085255882</v>
      </c>
      <c r="Q48" s="104">
        <v>5347.4889862052</v>
      </c>
      <c r="R48" s="104">
        <v>5501.8612811317</v>
      </c>
      <c r="S48" s="260">
        <v>5673.433150328</v>
      </c>
      <c r="T48" s="105">
        <v>5380.6703361234</v>
      </c>
      <c r="U48" s="105">
        <v>5469.7463905009</v>
      </c>
      <c r="V48" s="105">
        <v>5706.1199357978</v>
      </c>
      <c r="W48" s="897">
        <v>5706.1199357978</v>
      </c>
      <c r="X48" s="101"/>
      <c r="Y48" s="11"/>
      <c r="Z48" s="11"/>
      <c r="AA48" s="2"/>
    </row>
    <row r="49" spans="1:27" customHeight="1" ht="13.5">
      <c r="B49" s="662"/>
      <c r="C49" s="256"/>
      <c r="D49" s="104"/>
      <c r="E49" s="104"/>
      <c r="F49" s="104"/>
      <c r="G49" s="104"/>
      <c r="H49" s="104"/>
      <c r="I49" s="104"/>
      <c r="J49" s="104"/>
      <c r="K49" s="104"/>
      <c r="L49" s="104"/>
      <c r="M49" s="104"/>
      <c r="N49" s="260"/>
      <c r="O49" s="104"/>
      <c r="P49" s="256"/>
      <c r="Q49" s="104"/>
      <c r="R49" s="104"/>
      <c r="S49" s="260"/>
      <c r="T49" s="105"/>
      <c r="U49" s="105"/>
      <c r="V49" s="105"/>
      <c r="W49" s="897"/>
      <c r="X49" s="101"/>
      <c r="Y49" s="11"/>
      <c r="Z49" s="11"/>
      <c r="AA49" s="2"/>
    </row>
    <row r="50" spans="1:27" customHeight="1" ht="15.75">
      <c r="B50" s="663" t="s">
        <v>130</v>
      </c>
      <c r="C50" s="256">
        <v>-15.03377694</v>
      </c>
      <c r="D50" s="104">
        <v>-162.48592549176</v>
      </c>
      <c r="E50" s="104">
        <v>-341.84159939441</v>
      </c>
      <c r="F50" s="104">
        <v>-368.00271027217</v>
      </c>
      <c r="G50" s="104">
        <v>-379.19766413835</v>
      </c>
      <c r="H50" s="104">
        <v>-442.47360797455</v>
      </c>
      <c r="I50" s="104">
        <v>-511.91042287005</v>
      </c>
      <c r="J50" s="104">
        <v>-540.04654015945</v>
      </c>
      <c r="K50" s="104">
        <v>-552.98991550585</v>
      </c>
      <c r="L50" s="104">
        <v>-523.95288063505</v>
      </c>
      <c r="M50" s="104">
        <v>-520.23482534365</v>
      </c>
      <c r="N50" s="260">
        <f>+W50</f>
        <v>-527.00810410555</v>
      </c>
      <c r="O50" s="8"/>
      <c r="P50" s="256">
        <v>-495.25756660685</v>
      </c>
      <c r="Q50" s="104">
        <v>-513.87146409545</v>
      </c>
      <c r="R50" s="104">
        <v>-516.44948812715</v>
      </c>
      <c r="S50" s="260">
        <v>-520.23482534365</v>
      </c>
      <c r="T50" s="105">
        <v>-526.81812401675</v>
      </c>
      <c r="U50" s="105">
        <v>-522.49336403155</v>
      </c>
      <c r="V50" s="105">
        <v>-537.58478657545</v>
      </c>
      <c r="W50" s="897">
        <v>-527.00810410555</v>
      </c>
      <c r="X50" s="101"/>
      <c r="Y50" s="8"/>
      <c r="Z50" s="8"/>
    </row>
    <row r="51" spans="1:27" customHeight="1" ht="13.5">
      <c r="B51" s="662"/>
      <c r="C51" s="256"/>
      <c r="D51" s="104"/>
      <c r="E51" s="104"/>
      <c r="F51" s="104"/>
      <c r="G51" s="104"/>
      <c r="H51" s="104"/>
      <c r="I51" s="104"/>
      <c r="J51" s="104"/>
      <c r="K51" s="104"/>
      <c r="L51" s="104"/>
      <c r="M51" s="104"/>
      <c r="N51" s="260"/>
      <c r="O51" s="104"/>
      <c r="P51" s="256"/>
      <c r="Q51" s="104"/>
      <c r="R51" s="104"/>
      <c r="S51" s="260"/>
      <c r="T51" s="105"/>
      <c r="U51" s="105"/>
      <c r="V51" s="105"/>
      <c r="W51" s="897"/>
      <c r="X51" s="101"/>
      <c r="Y51" s="11"/>
      <c r="Z51" s="11"/>
      <c r="AA51" s="2"/>
    </row>
    <row r="52" spans="1:27" customHeight="1" ht="15.75">
      <c r="B52" s="658" t="s">
        <v>131</v>
      </c>
      <c r="C52" s="659">
        <v>5313.6190283455</v>
      </c>
      <c r="D52" s="660">
        <v>7268.6511241491</v>
      </c>
      <c r="E52" s="660">
        <v>9279.779057821</v>
      </c>
      <c r="F52" s="660">
        <v>10644.522019234</v>
      </c>
      <c r="G52" s="660">
        <v>11317.963431599</v>
      </c>
      <c r="H52" s="660">
        <v>11081.849854648</v>
      </c>
      <c r="I52" s="660">
        <v>12386.717684278</v>
      </c>
      <c r="J52" s="660">
        <v>14852.579229265</v>
      </c>
      <c r="K52" s="660">
        <v>16691.718557466</v>
      </c>
      <c r="L52" s="660">
        <v>16736.949666609</v>
      </c>
      <c r="M52" s="660">
        <v>18151.556759912</v>
      </c>
      <c r="N52" s="661">
        <f>+W52</f>
        <v>16996.185250014</v>
      </c>
      <c r="O52" s="11"/>
      <c r="P52" s="259">
        <v>16537.381680188</v>
      </c>
      <c r="Q52" s="103">
        <v>17080.363982233</v>
      </c>
      <c r="R52" s="103">
        <v>17343.412219768</v>
      </c>
      <c r="S52" s="262">
        <v>18151.556759912</v>
      </c>
      <c r="T52" s="373">
        <v>17429.648353128</v>
      </c>
      <c r="U52" s="373">
        <v>16616.614413805</v>
      </c>
      <c r="V52" s="373">
        <v>17051.150896943</v>
      </c>
      <c r="W52" s="900">
        <v>16996.185250014</v>
      </c>
      <c r="X52" s="101"/>
      <c r="Y52" s="8"/>
      <c r="Z52" s="8"/>
    </row>
    <row r="53" spans="1:27" customHeight="1" ht="15.75">
      <c r="B53" s="8"/>
      <c r="X53" s="101"/>
      <c r="Y53" s="8"/>
      <c r="Z53" s="8"/>
    </row>
    <row r="54" spans="1:27" customHeight="1" ht="15.75">
      <c r="B54" s="8"/>
      <c r="C54" s="8"/>
      <c r="D54" s="8"/>
      <c r="E54" s="8"/>
      <c r="F54" s="8"/>
      <c r="G54" s="8"/>
      <c r="H54" s="8"/>
      <c r="I54" s="8"/>
      <c r="J54" s="8"/>
      <c r="K54" s="8"/>
      <c r="L54" s="8"/>
      <c r="M54" s="8"/>
      <c r="N54" s="8"/>
      <c r="O54" s="8"/>
      <c r="P54" s="8"/>
      <c r="Q54" s="8"/>
      <c r="R54" s="8"/>
      <c r="S54" s="8"/>
      <c r="T54" s="8"/>
      <c r="U54" s="8"/>
      <c r="V54" s="8"/>
      <c r="W54" s="8"/>
      <c r="X54" s="8"/>
      <c r="Y54" s="8"/>
      <c r="Z54" s="8"/>
    </row>
    <row r="55" spans="1:27" customHeight="1" ht="15.75">
      <c r="B55" s="8"/>
      <c r="C55" s="242"/>
      <c r="D55" s="242"/>
      <c r="E55" s="242"/>
      <c r="F55" s="242"/>
      <c r="G55" s="242"/>
      <c r="H55" s="242"/>
      <c r="I55" s="242"/>
      <c r="J55" s="242"/>
      <c r="K55" s="8"/>
      <c r="L55" s="8"/>
      <c r="M55" s="8"/>
      <c r="N55" s="8"/>
      <c r="O55" s="8"/>
      <c r="P55" s="8"/>
      <c r="Q55" s="8"/>
      <c r="R55" s="8"/>
      <c r="S55" s="8"/>
      <c r="T55" s="8"/>
      <c r="U55" s="8"/>
      <c r="V55" s="8"/>
      <c r="W55" s="8"/>
      <c r="X55" s="8"/>
      <c r="Y55" s="8"/>
      <c r="Z55" s="8"/>
    </row>
    <row r="56" spans="1:27" customHeight="1" ht="15.75">
      <c r="B56" s="8"/>
      <c r="C56" s="8"/>
      <c r="D56" s="8"/>
      <c r="E56" s="8"/>
      <c r="F56" s="8"/>
      <c r="G56" s="8"/>
      <c r="H56" s="8"/>
      <c r="I56" s="8"/>
      <c r="J56" s="8"/>
      <c r="K56" s="8"/>
      <c r="L56" s="8"/>
      <c r="M56" s="8"/>
      <c r="N56" s="8"/>
      <c r="O56" s="8"/>
      <c r="P56" s="8"/>
      <c r="Q56" s="8"/>
      <c r="R56" s="8"/>
      <c r="S56" s="8"/>
      <c r="T56" s="8"/>
      <c r="U56" s="8"/>
      <c r="V56" s="8"/>
      <c r="W56" s="8"/>
      <c r="X56" s="8"/>
      <c r="Y56" s="8"/>
      <c r="Z56" s="8"/>
    </row>
    <row r="57" spans="1:27" customHeight="1" ht="15.75">
      <c r="B57" s="33"/>
      <c r="C57" s="104"/>
      <c r="D57" s="104"/>
      <c r="E57" s="104"/>
      <c r="F57" s="104"/>
      <c r="G57" s="104"/>
      <c r="H57" s="104"/>
      <c r="I57" s="104"/>
      <c r="J57" s="104"/>
      <c r="K57" s="104"/>
      <c r="L57" s="104"/>
      <c r="M57" s="104"/>
      <c r="N57" s="104"/>
      <c r="O57" s="8"/>
      <c r="P57" s="104"/>
      <c r="Q57" s="104"/>
      <c r="R57" s="104"/>
      <c r="S57" s="104"/>
      <c r="T57" s="104"/>
      <c r="U57" s="104"/>
      <c r="V57" s="104"/>
      <c r="W57" s="104"/>
    </row>
    <row r="58" spans="1:27" customHeight="1" ht="15.75">
      <c r="B58" s="33"/>
      <c r="C58" s="104"/>
      <c r="D58" s="104"/>
      <c r="E58" s="104"/>
      <c r="F58" s="104"/>
      <c r="G58" s="104"/>
      <c r="H58" s="104"/>
      <c r="I58" s="104"/>
      <c r="J58" s="104"/>
      <c r="K58" s="104"/>
      <c r="L58" s="104"/>
      <c r="M58" s="104"/>
      <c r="N58" s="104"/>
      <c r="O58" s="8"/>
      <c r="P58" s="104"/>
      <c r="Q58" s="104"/>
      <c r="R58" s="104"/>
      <c r="S58" s="104"/>
      <c r="T58" s="104"/>
      <c r="U58" s="104"/>
      <c r="V58" s="104"/>
      <c r="W58" s="104"/>
    </row>
    <row r="59" spans="1:27" customHeight="1" ht="15.75">
      <c r="B59" s="33"/>
      <c r="C59" s="8"/>
      <c r="D59" s="104"/>
      <c r="E59" s="104"/>
      <c r="F59" s="104"/>
      <c r="G59" s="104"/>
      <c r="H59" s="104"/>
      <c r="I59" s="104"/>
      <c r="J59" s="104"/>
      <c r="K59" s="104"/>
      <c r="L59" s="104"/>
      <c r="M59" s="104"/>
      <c r="N59" s="104"/>
      <c r="O59" s="8"/>
      <c r="P59" s="104"/>
      <c r="Q59" s="104"/>
      <c r="R59" s="104"/>
      <c r="S59" s="104"/>
      <c r="T59" s="104"/>
      <c r="U59" s="104"/>
      <c r="V59" s="104"/>
      <c r="W59" s="104"/>
    </row>
    <row r="60" spans="1:27">
      <c r="B60" s="33"/>
      <c r="C60" s="33"/>
      <c r="D60" s="33"/>
      <c r="E60" s="33"/>
      <c r="F60" s="33"/>
      <c r="G60" s="33"/>
      <c r="H60" s="33"/>
      <c r="I60" s="33"/>
      <c r="J60" s="33"/>
      <c r="K60" s="33"/>
      <c r="L60" s="33"/>
      <c r="M60" s="33"/>
      <c r="N60" s="33"/>
      <c r="O60" s="33"/>
      <c r="P60" s="33"/>
      <c r="Q60" s="33"/>
      <c r="R60" s="33"/>
      <c r="S60" s="33"/>
      <c r="T60" s="33"/>
      <c r="U60" s="33"/>
      <c r="V60" s="33"/>
      <c r="W60" s="33"/>
    </row>
    <row r="61" spans="1:27">
      <c r="B61" s="33"/>
      <c r="C61" s="33"/>
      <c r="D61" s="33"/>
      <c r="E61" s="33"/>
      <c r="F61" s="33"/>
      <c r="G61" s="33"/>
      <c r="H61" s="33"/>
      <c r="I61" s="33"/>
      <c r="J61" s="33"/>
      <c r="K61" s="33"/>
      <c r="L61" s="33"/>
      <c r="M61" s="33"/>
      <c r="N61" s="33"/>
      <c r="O61" s="33"/>
      <c r="P61" s="33"/>
      <c r="Q61" s="33"/>
      <c r="R61" s="33"/>
      <c r="S61" s="33"/>
      <c r="T61" s="33"/>
      <c r="U61" s="33"/>
      <c r="V61" s="33"/>
      <c r="W61" s="33"/>
    </row>
    <row r="62" spans="1:27">
      <c r="B62" s="33"/>
      <c r="C62" s="33"/>
      <c r="D62" s="33"/>
      <c r="E62" s="33"/>
      <c r="F62" s="33"/>
      <c r="G62" s="33"/>
      <c r="H62" s="33"/>
      <c r="I62" s="33"/>
      <c r="J62" s="33"/>
      <c r="K62" s="33"/>
      <c r="L62" s="33"/>
      <c r="M62" s="33"/>
      <c r="N62" s="33"/>
      <c r="O62" s="33"/>
      <c r="P62" s="33"/>
      <c r="Q62" s="33"/>
      <c r="R62" s="33"/>
      <c r="S62" s="33"/>
      <c r="T62" s="33"/>
      <c r="U62" s="33"/>
      <c r="V62" s="33"/>
      <c r="W62" s="33"/>
    </row>
    <row r="63" spans="1:27">
      <c r="B63" s="33"/>
      <c r="C63" s="33"/>
      <c r="D63" s="33"/>
      <c r="E63" s="33"/>
      <c r="F63" s="33"/>
      <c r="G63" s="33"/>
      <c r="H63" s="33"/>
      <c r="I63" s="33"/>
      <c r="J63" s="33"/>
      <c r="K63" s="33"/>
      <c r="L63" s="33"/>
      <c r="M63" s="33"/>
      <c r="N63" s="33"/>
      <c r="O63" s="33"/>
      <c r="P63" s="33"/>
      <c r="Q63" s="33"/>
      <c r="R63" s="33"/>
      <c r="S63" s="33"/>
      <c r="T63" s="33"/>
      <c r="U63" s="33"/>
      <c r="V63" s="33"/>
      <c r="W63" s="33"/>
    </row>
    <row r="64" spans="1:27">
      <c r="B64" s="33"/>
      <c r="C64" s="33"/>
      <c r="D64" s="33"/>
      <c r="E64" s="33"/>
      <c r="F64" s="33"/>
      <c r="G64" s="33"/>
      <c r="H64" s="33"/>
      <c r="I64" s="33"/>
      <c r="J64" s="33"/>
      <c r="K64" s="33"/>
      <c r="L64" s="33"/>
      <c r="M64" s="33"/>
      <c r="N64" s="33"/>
      <c r="O64" s="33"/>
      <c r="P64" s="33"/>
      <c r="Q64" s="33"/>
      <c r="R64" s="33"/>
      <c r="S64" s="33"/>
      <c r="T64" s="33"/>
      <c r="U64" s="33"/>
      <c r="V64" s="33"/>
      <c r="W64"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4" fitToHeight="1" fitToWidth="1" pageOrder="downThenOver" r:id="rId1"/>
  <headerFooter differentOddEven="false" differentFirst="false" scaleWithDoc="true" alignWithMargins="true">
    <oddHeader>&amp;C&amp;"Calibri,Regular"&amp;16Asset Base</oddHeader>
    <oddFooter/>
    <evenHeader/>
    <evenFooter/>
    <firstHeader/>
    <firstFooter/>
  </headerFooter>
  <rowBreaks count="2" manualBreakCount="2">
    <brk id="1" man="1"/>
    <brk id="27" man="1"/>
  </rowBreaks>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G77"/>
  <sheetViews>
    <sheetView tabSelected="0" workbookViewId="0" zoomScale="70" zoomScaleNormal="85" view="pageBreakPreview" showGridLines="false" showRowColHeaders="1" topLeftCell="A13">
      <selection activeCell="S39" sqref="S39"/>
    </sheetView>
  </sheetViews>
  <sheetFormatPr defaultRowHeight="14.4" defaultColWidth="9.140625" outlineLevelRow="0" outlineLevelCol="0"/>
  <cols>
    <col min="1" max="1" width="3.140625" customWidth="true" style="1"/>
    <col min="2" max="2" width="60.85546875" customWidth="true" style="1"/>
    <col min="3" max="3" width="12" customWidth="true" style="1"/>
    <col min="4" max="4" width="11.140625" customWidth="true"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s>
  <sheetData>
    <row r="1" spans="1:33" customHeight="1"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3" customHeight="1" ht="15.75" s="3" customFormat="1">
      <c r="B2" s="618" t="s">
        <v>132</v>
      </c>
      <c r="C2" s="669">
        <v>2008</v>
      </c>
      <c r="D2" s="670">
        <v>2009</v>
      </c>
      <c r="E2" s="670">
        <v>2010</v>
      </c>
      <c r="F2" s="571">
        <v>2011</v>
      </c>
      <c r="G2" s="571">
        <v>2012</v>
      </c>
      <c r="H2" s="571">
        <v>2013</v>
      </c>
      <c r="I2" s="571">
        <v>2014</v>
      </c>
      <c r="J2" s="571">
        <v>2015</v>
      </c>
      <c r="K2" s="571">
        <v>2016</v>
      </c>
      <c r="L2" s="571">
        <v>2017</v>
      </c>
      <c r="M2" s="571">
        <v>2018</v>
      </c>
      <c r="N2" s="573">
        <v>2019</v>
      </c>
      <c r="O2" s="7"/>
      <c r="P2" s="570" t="s">
        <v>15</v>
      </c>
      <c r="Q2" s="571" t="s">
        <v>16</v>
      </c>
      <c r="R2" s="571" t="s">
        <v>17</v>
      </c>
      <c r="S2" s="572" t="s">
        <v>18</v>
      </c>
      <c r="T2" s="570" t="s">
        <v>19</v>
      </c>
      <c r="U2" s="571" t="s">
        <v>20</v>
      </c>
      <c r="V2" s="571" t="s">
        <v>21</v>
      </c>
      <c r="W2" s="1096" t="s">
        <v>22</v>
      </c>
      <c r="X2" s="7"/>
      <c r="Y2" s="570" t="s">
        <v>15</v>
      </c>
      <c r="Z2" s="571" t="s">
        <v>23</v>
      </c>
      <c r="AA2" s="571" t="s">
        <v>24</v>
      </c>
      <c r="AB2" s="573" t="s">
        <v>25</v>
      </c>
      <c r="AC2" s="570" t="s">
        <v>19</v>
      </c>
      <c r="AD2" s="571" t="s">
        <v>26</v>
      </c>
      <c r="AE2" s="571" t="s">
        <v>27</v>
      </c>
      <c r="AF2" s="1095" t="s">
        <v>28</v>
      </c>
    </row>
    <row r="3" spans="1:33" customHeight="1" ht="15.75">
      <c r="B3" s="583"/>
      <c r="C3" s="304"/>
      <c r="D3" s="8"/>
      <c r="E3" s="8"/>
      <c r="F3" s="8"/>
      <c r="G3" s="8"/>
      <c r="H3" s="8"/>
      <c r="I3" s="8"/>
      <c r="J3" s="8"/>
      <c r="K3" s="8"/>
      <c r="L3" s="8"/>
      <c r="M3" s="8"/>
      <c r="N3" s="305"/>
      <c r="O3" s="8"/>
      <c r="P3" s="596"/>
      <c r="Q3" s="597"/>
      <c r="R3" s="597"/>
      <c r="S3" s="598"/>
      <c r="T3" s="596"/>
      <c r="U3" s="597"/>
      <c r="V3" s="597"/>
      <c r="W3" s="598"/>
      <c r="X3" s="8"/>
      <c r="Y3" s="297"/>
      <c r="Z3" s="8"/>
      <c r="AA3" s="8"/>
      <c r="AB3" s="305"/>
      <c r="AC3" s="304"/>
      <c r="AD3" s="8"/>
      <c r="AE3" s="8"/>
      <c r="AF3" s="602"/>
    </row>
    <row r="4" spans="1:33" customHeight="1" ht="15.75">
      <c r="B4" s="668" t="s">
        <v>106</v>
      </c>
      <c r="C4" s="289">
        <v>684.28309642</v>
      </c>
      <c r="D4" s="70">
        <v>560.756</v>
      </c>
      <c r="E4" s="70">
        <v>111.487</v>
      </c>
      <c r="F4" s="117">
        <v>69.9300612</v>
      </c>
      <c r="G4" s="117">
        <v>64.64587108</v>
      </c>
      <c r="H4" s="117">
        <v>4.91143621</v>
      </c>
      <c r="I4" s="117">
        <v>4.57303137</v>
      </c>
      <c r="J4" s="117">
        <v>4.51467276</v>
      </c>
      <c r="K4" s="117">
        <v>11.07573235</v>
      </c>
      <c r="L4" s="117">
        <v>47.6893326</v>
      </c>
      <c r="M4" s="117">
        <v>75.78636124</v>
      </c>
      <c r="N4" s="290">
        <f>+W4</f>
        <v>54.31953746</v>
      </c>
      <c r="O4" s="117"/>
      <c r="P4" s="299">
        <v>26.90518082</v>
      </c>
      <c r="Q4" s="19">
        <v>42.08984378</v>
      </c>
      <c r="R4" s="19">
        <v>52.41638048</v>
      </c>
      <c r="S4" s="300">
        <v>75.78636124</v>
      </c>
      <c r="T4" s="80">
        <v>12.92427604</v>
      </c>
      <c r="U4" s="80">
        <v>22.96154669</v>
      </c>
      <c r="V4" s="80">
        <v>46.536846</v>
      </c>
      <c r="W4" s="80">
        <v>54.31953746</v>
      </c>
      <c r="X4" s="117"/>
      <c r="Y4" s="299">
        <v>26.90518082</v>
      </c>
      <c r="Z4" s="19">
        <v>15.18466296</v>
      </c>
      <c r="AA4" s="19">
        <v>10.3265367</v>
      </c>
      <c r="AB4" s="265">
        <v>23.36998076</v>
      </c>
      <c r="AC4" s="287">
        <v>12.92427604</v>
      </c>
      <c r="AD4" s="80">
        <v>10.03727065</v>
      </c>
      <c r="AE4" s="80">
        <v>23.57529931</v>
      </c>
      <c r="AF4" s="901">
        <v>7.78269146</v>
      </c>
      <c r="AG4" s="802"/>
    </row>
    <row r="5" spans="1:33" customHeight="1" ht="15.75">
      <c r="B5" s="668" t="s">
        <v>107</v>
      </c>
      <c r="C5" s="289">
        <v>85.32367789</v>
      </c>
      <c r="D5" s="70">
        <v>101.629</v>
      </c>
      <c r="E5" s="70">
        <v>7.858</v>
      </c>
      <c r="F5" s="117">
        <v>11.200896</v>
      </c>
      <c r="G5" s="117">
        <v>9.240519</v>
      </c>
      <c r="H5" s="117">
        <v>10.34238155</v>
      </c>
      <c r="I5" s="117">
        <v>8.22696357</v>
      </c>
      <c r="J5" s="117">
        <v>15.7800211</v>
      </c>
      <c r="K5" s="117">
        <v>29.0340429</v>
      </c>
      <c r="L5" s="117">
        <v>24.22520836</v>
      </c>
      <c r="M5" s="117">
        <v>78.975282</v>
      </c>
      <c r="N5" s="290">
        <f>+W5</f>
        <v>25.36569465</v>
      </c>
      <c r="O5" s="117"/>
      <c r="P5" s="299">
        <v>16.99862026</v>
      </c>
      <c r="Q5" s="19">
        <v>30.58269095</v>
      </c>
      <c r="R5" s="19">
        <v>45.3429617</v>
      </c>
      <c r="S5" s="300">
        <v>78.975282</v>
      </c>
      <c r="T5" s="80">
        <v>11.18259755</v>
      </c>
      <c r="U5" s="80">
        <v>20.10870809</v>
      </c>
      <c r="V5" s="80">
        <v>22.851073</v>
      </c>
      <c r="W5" s="80">
        <v>25.36569465</v>
      </c>
      <c r="X5" s="117"/>
      <c r="Y5" s="299">
        <v>16.99862026</v>
      </c>
      <c r="Z5" s="19">
        <v>13.58407069</v>
      </c>
      <c r="AA5" s="19">
        <v>14.76027075</v>
      </c>
      <c r="AB5" s="300">
        <v>33.6323203</v>
      </c>
      <c r="AC5" s="287">
        <v>11.18259755</v>
      </c>
      <c r="AD5" s="80">
        <v>8.92611054</v>
      </c>
      <c r="AE5" s="80">
        <v>2.74236491</v>
      </c>
      <c r="AF5" s="901">
        <v>2.51462165</v>
      </c>
      <c r="AG5" s="802"/>
    </row>
    <row r="6" spans="1:33" customHeight="1" ht="15.75">
      <c r="B6" s="668" t="s">
        <v>133</v>
      </c>
      <c r="C6" s="289">
        <v>123.4963649</v>
      </c>
      <c r="D6" s="70">
        <v>351.116</v>
      </c>
      <c r="E6" s="70">
        <v>419.75</v>
      </c>
      <c r="F6" s="117">
        <v>286.6173248</v>
      </c>
      <c r="G6" s="117">
        <v>349.44136492</v>
      </c>
      <c r="H6" s="117">
        <v>371.79560554899</v>
      </c>
      <c r="I6" s="117">
        <v>150.9790957278</v>
      </c>
      <c r="J6" s="117">
        <v>163.44155759017</v>
      </c>
      <c r="K6" s="117">
        <v>91.480515702643</v>
      </c>
      <c r="L6" s="117">
        <v>78.080470799588</v>
      </c>
      <c r="M6" s="117">
        <v>194.61257357905</v>
      </c>
      <c r="N6" s="290">
        <f>+W6</f>
        <v>172.56685673481</v>
      </c>
      <c r="O6" s="117"/>
      <c r="P6" s="299">
        <v>40.594072904059</v>
      </c>
      <c r="Q6" s="19">
        <v>70.569071818657</v>
      </c>
      <c r="R6" s="19">
        <v>155.9753985283</v>
      </c>
      <c r="S6" s="300">
        <v>194.61257357905</v>
      </c>
      <c r="T6" s="80">
        <v>33.961916000352</v>
      </c>
      <c r="U6" s="80">
        <v>69.389206645639</v>
      </c>
      <c r="V6" s="80">
        <v>94.39688880789</v>
      </c>
      <c r="W6" s="80">
        <v>172.56685673481</v>
      </c>
      <c r="X6" s="117"/>
      <c r="Y6" s="299">
        <v>40.594072904059</v>
      </c>
      <c r="Z6" s="19">
        <v>29.974998914598</v>
      </c>
      <c r="AA6" s="111">
        <v>85.406326709647</v>
      </c>
      <c r="AB6" s="300">
        <v>38.637175050746</v>
      </c>
      <c r="AC6" s="287">
        <v>33.961916000352</v>
      </c>
      <c r="AD6" s="80">
        <v>35.427290645287</v>
      </c>
      <c r="AE6" s="80">
        <v>26.77074932225</v>
      </c>
      <c r="AF6" s="901">
        <v>78.169967926919</v>
      </c>
      <c r="AG6" s="802"/>
    </row>
    <row r="7" spans="1:33" customHeight="1" ht="15.75" s="2" customFormat="1">
      <c r="B7" s="443" t="s">
        <v>46</v>
      </c>
      <c r="C7" s="217">
        <v>893.10313921</v>
      </c>
      <c r="D7" s="119">
        <v>1013.501</v>
      </c>
      <c r="E7" s="119">
        <v>539.095</v>
      </c>
      <c r="F7" s="119">
        <v>367.748282</v>
      </c>
      <c r="G7" s="119">
        <v>423.327755</v>
      </c>
      <c r="H7" s="119">
        <v>387.04942330899</v>
      </c>
      <c r="I7" s="119">
        <v>163.7790906678</v>
      </c>
      <c r="J7" s="119">
        <v>183.73625145017</v>
      </c>
      <c r="K7" s="119">
        <v>131.59029095264</v>
      </c>
      <c r="L7" s="119">
        <v>149.99501175959</v>
      </c>
      <c r="M7" s="119">
        <v>349.37421681905</v>
      </c>
      <c r="N7" s="291">
        <f>+W7</f>
        <v>254.08557943481</v>
      </c>
      <c r="O7" s="119"/>
      <c r="P7" s="301">
        <v>84.497873984059</v>
      </c>
      <c r="Q7" s="238">
        <v>143.24160654866</v>
      </c>
      <c r="R7" s="238">
        <v>253.7347407083</v>
      </c>
      <c r="S7" s="302">
        <v>349.37421681905</v>
      </c>
      <c r="T7" s="239">
        <v>58.090632480352</v>
      </c>
      <c r="U7" s="239">
        <v>112.45946142564</v>
      </c>
      <c r="V7" s="239">
        <v>163.78480780789</v>
      </c>
      <c r="W7" s="239">
        <v>254.08557943481</v>
      </c>
      <c r="X7" s="119"/>
      <c r="Y7" s="301">
        <v>84.497873984059</v>
      </c>
      <c r="Z7" s="238">
        <v>58.743732564598</v>
      </c>
      <c r="AA7" s="238">
        <v>110.49313415965</v>
      </c>
      <c r="AB7" s="302">
        <v>95.639476110746</v>
      </c>
      <c r="AC7" s="288">
        <v>58.090632480352</v>
      </c>
      <c r="AD7" s="239">
        <v>54.368828945287</v>
      </c>
      <c r="AE7" s="239">
        <v>53.08841354225</v>
      </c>
      <c r="AF7" s="902">
        <v>90.300771626919</v>
      </c>
      <c r="AG7" s="802"/>
    </row>
    <row r="8" spans="1:33" customHeight="1" ht="15.75" s="2" customFormat="1">
      <c r="B8" s="443" t="s">
        <v>47</v>
      </c>
      <c r="C8" s="217">
        <v>1197.758224851</v>
      </c>
      <c r="D8" s="119">
        <v>826.38270099541</v>
      </c>
      <c r="E8" s="119">
        <v>783.22961596904</v>
      </c>
      <c r="F8" s="119">
        <v>405.10813511888</v>
      </c>
      <c r="G8" s="119">
        <v>178.68987805462</v>
      </c>
      <c r="H8" s="119">
        <v>212.38499124046</v>
      </c>
      <c r="I8" s="119">
        <v>543.01573429156</v>
      </c>
      <c r="J8" s="119">
        <v>645.99079684096</v>
      </c>
      <c r="K8" s="119">
        <v>840.93009744525</v>
      </c>
      <c r="L8" s="119">
        <v>707.87377416853</v>
      </c>
      <c r="M8" s="119">
        <v>756.7995338302</v>
      </c>
      <c r="N8" s="291">
        <f>+W8</f>
        <v>783.87660310518</v>
      </c>
      <c r="O8" s="119"/>
      <c r="P8" s="301">
        <v>135.87719047734</v>
      </c>
      <c r="Q8" s="238">
        <v>230.48850571185</v>
      </c>
      <c r="R8" s="238">
        <v>537.43637149446</v>
      </c>
      <c r="S8" s="302">
        <v>756.7995338302</v>
      </c>
      <c r="T8" s="239">
        <v>52.830815349014</v>
      </c>
      <c r="U8" s="239">
        <v>220.76681874392</v>
      </c>
      <c r="V8" s="239">
        <v>365.54636483664</v>
      </c>
      <c r="W8" s="239">
        <v>783.87660310518</v>
      </c>
      <c r="X8" s="119"/>
      <c r="Y8" s="301">
        <v>135.87719047734</v>
      </c>
      <c r="Z8" s="238">
        <v>94.611315234517</v>
      </c>
      <c r="AA8" s="238">
        <v>306.94786578261</v>
      </c>
      <c r="AB8" s="302">
        <v>219.36316233573</v>
      </c>
      <c r="AC8" s="288">
        <v>52.830815349014</v>
      </c>
      <c r="AD8" s="239">
        <v>167.93600339491</v>
      </c>
      <c r="AE8" s="239">
        <v>144.77954609272</v>
      </c>
      <c r="AF8" s="902">
        <v>418.33023826854</v>
      </c>
      <c r="AG8" s="802"/>
    </row>
    <row r="9" spans="1:33" customHeight="1" ht="15.75" s="2" customFormat="1">
      <c r="B9" s="443" t="s">
        <v>48</v>
      </c>
      <c r="C9" s="292" t="s">
        <v>111</v>
      </c>
      <c r="D9" s="119">
        <v>2.0572772351405</v>
      </c>
      <c r="E9" s="119">
        <v>71.707053136533</v>
      </c>
      <c r="F9" s="119">
        <v>62.182425328981</v>
      </c>
      <c r="G9" s="119">
        <v>9.1489889716142</v>
      </c>
      <c r="H9" s="119">
        <v>24.901554068049</v>
      </c>
      <c r="I9" s="119">
        <v>25.462088858435</v>
      </c>
      <c r="J9" s="119">
        <v>72.901824689495</v>
      </c>
      <c r="K9" s="119">
        <v>56.763739167062</v>
      </c>
      <c r="L9" s="119">
        <v>192.24632557773</v>
      </c>
      <c r="M9" s="119">
        <v>163.92587515225</v>
      </c>
      <c r="N9" s="291">
        <f>+W9</f>
        <v>30.706970114554</v>
      </c>
      <c r="O9" s="119"/>
      <c r="P9" s="903">
        <v>44.686722119062</v>
      </c>
      <c r="Q9" s="238">
        <v>87.913831854032</v>
      </c>
      <c r="R9" s="238">
        <v>130.81922762528</v>
      </c>
      <c r="S9" s="302">
        <v>163.92587515225</v>
      </c>
      <c r="T9" s="239">
        <v>3.4482164489582</v>
      </c>
      <c r="U9" s="239">
        <v>5.722291066309</v>
      </c>
      <c r="V9" s="239">
        <v>18.871979374854</v>
      </c>
      <c r="W9" s="239">
        <v>30.706970114554</v>
      </c>
      <c r="X9" s="119"/>
      <c r="Y9" s="903">
        <v>44.686722119062</v>
      </c>
      <c r="Z9" s="238">
        <v>43.22710973497</v>
      </c>
      <c r="AA9" s="238">
        <v>42.905395771246</v>
      </c>
      <c r="AB9" s="302">
        <v>33.106647526968</v>
      </c>
      <c r="AC9" s="288">
        <v>3.4482164489582</v>
      </c>
      <c r="AD9" s="239">
        <v>2.2740746173507</v>
      </c>
      <c r="AE9" s="239">
        <v>13.149688308545</v>
      </c>
      <c r="AF9" s="902">
        <v>11.8349907397</v>
      </c>
      <c r="AG9" s="802"/>
    </row>
    <row r="10" spans="1:33" customHeight="1" ht="15.75">
      <c r="B10" s="582" t="s">
        <v>134</v>
      </c>
      <c r="C10" s="289" t="s">
        <v>111</v>
      </c>
      <c r="D10" s="70">
        <v>4.38871558</v>
      </c>
      <c r="E10" s="70">
        <v>6.9832544</v>
      </c>
      <c r="F10" s="111">
        <v>-5.59262947</v>
      </c>
      <c r="G10" s="111">
        <v>0.62315315</v>
      </c>
      <c r="H10" s="111">
        <v>2.5084233404267</v>
      </c>
      <c r="I10" s="111">
        <v>0.10074025</v>
      </c>
      <c r="J10" s="111">
        <v>0.02531326</v>
      </c>
      <c r="K10" s="111">
        <v>0.07693755</v>
      </c>
      <c r="L10" s="111">
        <v>0.98281677</v>
      </c>
      <c r="M10" s="111">
        <v>4.59796804</v>
      </c>
      <c r="N10" s="290">
        <f>+W10</f>
        <v>40.788276142507</v>
      </c>
      <c r="O10" s="117"/>
      <c r="P10" s="814">
        <v>0.15310234</v>
      </c>
      <c r="Q10" s="19">
        <v>2.90913056</v>
      </c>
      <c r="R10" s="19">
        <v>3.83816428</v>
      </c>
      <c r="S10" s="300">
        <v>4.59796804</v>
      </c>
      <c r="T10" s="80">
        <v>36.432157410067</v>
      </c>
      <c r="U10" s="80">
        <v>34.778524098802</v>
      </c>
      <c r="V10" s="80">
        <v>36.511962651812</v>
      </c>
      <c r="W10" s="817">
        <v>40.788276142507</v>
      </c>
      <c r="X10" s="117"/>
      <c r="Y10" s="299">
        <v>0.15310234</v>
      </c>
      <c r="Z10" s="19">
        <v>2.75602822</v>
      </c>
      <c r="AA10" s="19">
        <v>0.92903372</v>
      </c>
      <c r="AB10" s="300">
        <v>0.75980376</v>
      </c>
      <c r="AC10" s="287">
        <v>36.432157410067</v>
      </c>
      <c r="AD10" s="80">
        <v>-1.6536333112654</v>
      </c>
      <c r="AE10" s="80">
        <v>-0.029628606990116</v>
      </c>
      <c r="AF10" s="904">
        <v>4.2763134906958</v>
      </c>
      <c r="AG10" s="802"/>
    </row>
    <row r="11" spans="1:33" customHeight="1" ht="15.75">
      <c r="B11" s="582"/>
      <c r="C11" s="289"/>
      <c r="D11" s="70"/>
      <c r="E11" s="70"/>
      <c r="F11" s="117"/>
      <c r="G11" s="117"/>
      <c r="H11" s="117"/>
      <c r="I11" s="117"/>
      <c r="J11" s="117"/>
      <c r="K11" s="117"/>
      <c r="L11" s="117"/>
      <c r="M11" s="117"/>
      <c r="N11" s="290"/>
      <c r="O11" s="117"/>
      <c r="P11" s="696"/>
      <c r="Q11" s="697"/>
      <c r="R11" s="697"/>
      <c r="S11" s="698"/>
      <c r="T11" s="697"/>
      <c r="U11" s="1078"/>
      <c r="V11" s="1078"/>
      <c r="W11" s="697"/>
      <c r="X11" s="117"/>
      <c r="Y11" s="299"/>
      <c r="Z11" s="19"/>
      <c r="AA11" s="147"/>
      <c r="AB11" s="534"/>
      <c r="AC11" s="330"/>
      <c r="AD11" s="1078"/>
      <c r="AE11" s="1078"/>
      <c r="AF11" s="905"/>
      <c r="AG11" s="802"/>
    </row>
    <row r="12" spans="1:33" customHeight="1" ht="15.75" s="2" customFormat="1">
      <c r="B12" s="671" t="s">
        <v>135</v>
      </c>
      <c r="C12" s="834">
        <v>2090.861364061</v>
      </c>
      <c r="D12" s="672">
        <v>1846.3296938106</v>
      </c>
      <c r="E12" s="672">
        <v>1401.0149235056</v>
      </c>
      <c r="F12" s="673">
        <v>829.44621297786</v>
      </c>
      <c r="G12" s="673">
        <v>611.78977517624</v>
      </c>
      <c r="H12" s="673">
        <v>626.84439195792</v>
      </c>
      <c r="I12" s="673">
        <v>732.35765406779</v>
      </c>
      <c r="J12" s="673">
        <v>902.65418624062</v>
      </c>
      <c r="K12" s="673">
        <v>1029.361065115</v>
      </c>
      <c r="L12" s="673">
        <v>1051.0979282758</v>
      </c>
      <c r="M12" s="673">
        <v>1274.6975938415</v>
      </c>
      <c r="N12" s="674">
        <f>+W12</f>
        <v>1109.4574287971</v>
      </c>
      <c r="O12" s="120"/>
      <c r="P12" s="699">
        <v>265.21488892046</v>
      </c>
      <c r="Q12" s="672">
        <v>464.55307467454</v>
      </c>
      <c r="R12" s="672">
        <v>925.82850410804</v>
      </c>
      <c r="S12" s="700">
        <v>1274.6975938415</v>
      </c>
      <c r="T12" s="702">
        <v>150.80182168839</v>
      </c>
      <c r="U12" s="702">
        <v>373.72709533467</v>
      </c>
      <c r="V12" s="702">
        <v>584.7151146712</v>
      </c>
      <c r="W12" s="702">
        <v>1109.4574287971</v>
      </c>
      <c r="X12" s="120"/>
      <c r="Y12" s="699">
        <v>265.21488892046</v>
      </c>
      <c r="Z12" s="673">
        <v>199.33818575408</v>
      </c>
      <c r="AA12" s="673">
        <v>461.2754294335</v>
      </c>
      <c r="AB12" s="674">
        <v>348.86908973345</v>
      </c>
      <c r="AC12" s="701">
        <v>150.80182168839</v>
      </c>
      <c r="AD12" s="702">
        <v>222.92527364628</v>
      </c>
      <c r="AE12" s="702">
        <v>210.98801933653</v>
      </c>
      <c r="AF12" s="702">
        <v>524.74231412586</v>
      </c>
      <c r="AG12" s="802"/>
    </row>
    <row r="13" spans="1:33" customHeight="1" ht="15.75">
      <c r="B13" s="8"/>
      <c r="C13" s="8"/>
      <c r="D13" s="10"/>
      <c r="E13" s="10"/>
      <c r="F13" s="8"/>
      <c r="G13" s="8"/>
      <c r="H13" s="8"/>
      <c r="I13" s="8"/>
      <c r="J13" s="8"/>
      <c r="K13" s="8"/>
      <c r="L13" s="8"/>
      <c r="M13" s="8"/>
      <c r="N13" s="8"/>
      <c r="O13" s="8"/>
      <c r="P13" s="50"/>
      <c r="Q13" s="50"/>
      <c r="R13" s="50"/>
      <c r="S13" s="8"/>
      <c r="T13" s="50"/>
      <c r="U13" s="50"/>
      <c r="V13" s="50"/>
      <c r="W13" s="50"/>
      <c r="X13" s="8"/>
      <c r="Y13" s="10"/>
      <c r="Z13" s="8"/>
      <c r="AA13" s="8"/>
      <c r="AB13" s="8"/>
      <c r="AC13" s="50"/>
      <c r="AD13" s="50"/>
      <c r="AE13" s="50"/>
      <c r="AF13" s="8"/>
      <c r="AG13" s="802"/>
    </row>
    <row r="14" spans="1:33" customHeight="1" ht="15.75" s="3" customFormat="1">
      <c r="A14" s="283"/>
      <c r="B14" s="618" t="s">
        <v>136</v>
      </c>
      <c r="C14" s="669">
        <v>2008</v>
      </c>
      <c r="D14" s="670">
        <v>2009</v>
      </c>
      <c r="E14" s="670">
        <v>2010</v>
      </c>
      <c r="F14" s="571">
        <v>2011</v>
      </c>
      <c r="G14" s="571">
        <v>2012</v>
      </c>
      <c r="H14" s="571">
        <f>+H2</f>
        <v>2013</v>
      </c>
      <c r="I14" s="571">
        <f>+I2</f>
        <v>2014</v>
      </c>
      <c r="J14" s="571">
        <v>2015</v>
      </c>
      <c r="K14" s="571">
        <v>2016</v>
      </c>
      <c r="L14" s="571">
        <v>2017</v>
      </c>
      <c r="M14" s="571">
        <v>2018</v>
      </c>
      <c r="N14" s="573">
        <v>2019</v>
      </c>
      <c r="O14" s="7"/>
      <c r="P14" s="570" t="str">
        <f>P2</f>
        <v>1Q18</v>
      </c>
      <c r="Q14" s="571" t="str">
        <f>Q2</f>
        <v>1H18</v>
      </c>
      <c r="R14" s="571" t="str">
        <f>R2</f>
        <v>9M18</v>
      </c>
      <c r="S14" s="572" t="str">
        <f>S2</f>
        <v>YE18</v>
      </c>
      <c r="T14" s="1096" t="str">
        <f>T2</f>
        <v>1Q19</v>
      </c>
      <c r="U14" s="571" t="str">
        <f>U2</f>
        <v>1H19</v>
      </c>
      <c r="V14" s="571" t="str">
        <f>V2</f>
        <v>9M19</v>
      </c>
      <c r="W14" s="1096" t="str">
        <f>W2</f>
        <v>YE19</v>
      </c>
      <c r="X14" s="7"/>
      <c r="Y14" s="570" t="str">
        <f>Y2</f>
        <v>1Q18</v>
      </c>
      <c r="Z14" s="571" t="str">
        <f>Z2</f>
        <v>2Q18</v>
      </c>
      <c r="AA14" s="571" t="str">
        <f>AA2</f>
        <v>3Q18</v>
      </c>
      <c r="AB14" s="573" t="str">
        <f>AB2</f>
        <v>4Q18</v>
      </c>
      <c r="AC14" s="570" t="str">
        <f>AC2</f>
        <v>1Q19</v>
      </c>
      <c r="AD14" s="571" t="str">
        <f>AD2</f>
        <v>2Q19</v>
      </c>
      <c r="AE14" s="571" t="str">
        <f>AE2</f>
        <v>3Q19</v>
      </c>
      <c r="AF14" s="1095" t="str">
        <f>AF2</f>
        <v>4Q19</v>
      </c>
      <c r="AG14" s="802"/>
    </row>
    <row r="15" spans="1:33" customHeight="1" ht="15.75">
      <c r="A15" s="283"/>
      <c r="B15" s="681"/>
      <c r="C15" s="682"/>
      <c r="D15" s="683"/>
      <c r="E15" s="683"/>
      <c r="F15" s="684"/>
      <c r="G15" s="684"/>
      <c r="H15" s="684"/>
      <c r="I15" s="684"/>
      <c r="J15" s="684"/>
      <c r="K15" s="684"/>
      <c r="L15" s="684"/>
      <c r="M15" s="684"/>
      <c r="N15" s="685"/>
      <c r="O15" s="8"/>
      <c r="P15" s="381"/>
      <c r="Q15" s="50"/>
      <c r="R15" s="50"/>
      <c r="S15" s="305"/>
      <c r="T15" s="381"/>
      <c r="U15" s="50"/>
      <c r="V15" s="50"/>
      <c r="W15" s="305"/>
      <c r="X15" s="8"/>
      <c r="Y15" s="907"/>
      <c r="Z15" s="8"/>
      <c r="AA15" s="8"/>
      <c r="AB15" s="8"/>
      <c r="AC15" s="381"/>
      <c r="AD15" s="50"/>
      <c r="AE15" s="50"/>
      <c r="AF15" s="602"/>
      <c r="AG15" s="802"/>
    </row>
    <row r="16" spans="1:33" customHeight="1" ht="15.75" s="2" customFormat="1">
      <c r="A16" s="284"/>
      <c r="B16" s="678" t="s">
        <v>31</v>
      </c>
      <c r="C16" s="298"/>
      <c r="D16" s="118">
        <v>542.54985711507</v>
      </c>
      <c r="E16" s="118">
        <v>712.74888779505</v>
      </c>
      <c r="F16" s="118">
        <v>800.73814357145</v>
      </c>
      <c r="G16" s="118">
        <v>937.58119004401</v>
      </c>
      <c r="H16" s="118">
        <v>920.5069667081</v>
      </c>
      <c r="I16" s="118">
        <v>903.1960091132</v>
      </c>
      <c r="J16" s="118">
        <v>1142.2946699151</v>
      </c>
      <c r="K16" s="118">
        <v>1170.9510171278</v>
      </c>
      <c r="L16" s="118">
        <v>1366.3178618335</v>
      </c>
      <c r="M16" s="118">
        <v>1299.914992789</v>
      </c>
      <c r="N16" s="307">
        <f>+W16</f>
        <v>1648.0327337651</v>
      </c>
      <c r="O16" s="120"/>
      <c r="P16" s="699">
        <v>380.6489868457</v>
      </c>
      <c r="Q16" s="672">
        <v>685.8308742564</v>
      </c>
      <c r="R16" s="672">
        <v>869.3792198485</v>
      </c>
      <c r="S16" s="700">
        <v>1299.914992789</v>
      </c>
      <c r="T16" s="702">
        <v>384.7296157525</v>
      </c>
      <c r="U16" s="702">
        <v>961.190087168</v>
      </c>
      <c r="V16" s="702">
        <v>1218.4970331121</v>
      </c>
      <c r="W16" s="702">
        <v>1648.0327337651</v>
      </c>
      <c r="X16" s="120"/>
      <c r="Y16" s="699">
        <v>380.6489868457</v>
      </c>
      <c r="Z16" s="673">
        <v>305.1818874107</v>
      </c>
      <c r="AA16" s="673">
        <v>183.5483455921</v>
      </c>
      <c r="AB16" s="673">
        <v>430.5357729405</v>
      </c>
      <c r="AC16" s="702">
        <v>384.7296157525</v>
      </c>
      <c r="AD16" s="702">
        <v>576.4604714155</v>
      </c>
      <c r="AE16" s="702">
        <v>257.3069459441</v>
      </c>
      <c r="AF16" s="908">
        <v>429.535700653</v>
      </c>
      <c r="AG16" s="802"/>
    </row>
    <row r="17" spans="1:33" customHeight="1" ht="15.75">
      <c r="A17" s="283"/>
      <c r="B17" s="601"/>
      <c r="C17" s="649"/>
      <c r="D17" s="686"/>
      <c r="E17" s="686"/>
      <c r="F17" s="686"/>
      <c r="G17" s="686"/>
      <c r="H17" s="686"/>
      <c r="I17" s="686"/>
      <c r="J17" s="686"/>
      <c r="K17" s="686"/>
      <c r="L17" s="686"/>
      <c r="M17" s="686"/>
      <c r="N17" s="687"/>
      <c r="O17" s="71"/>
      <c r="P17" s="297"/>
      <c r="Q17" s="120"/>
      <c r="R17" s="120"/>
      <c r="S17" s="294"/>
      <c r="T17" s="119"/>
      <c r="U17" s="117"/>
      <c r="V17" s="117"/>
      <c r="W17" s="119"/>
      <c r="X17" s="71"/>
      <c r="Y17" s="297"/>
      <c r="Z17" s="117"/>
      <c r="AA17" s="117"/>
      <c r="AB17" s="117"/>
      <c r="AC17" s="119"/>
      <c r="AD17" s="117"/>
      <c r="AE17" s="117"/>
      <c r="AF17" s="909"/>
      <c r="AG17" s="802"/>
    </row>
    <row r="18" spans="1:33" customHeight="1" ht="15.75">
      <c r="A18" s="283"/>
      <c r="B18" s="583" t="s">
        <v>137</v>
      </c>
      <c r="C18" s="295"/>
      <c r="D18" s="111">
        <v>-34.112295471326</v>
      </c>
      <c r="E18" s="111">
        <v>-28.763095779903</v>
      </c>
      <c r="F18" s="111">
        <v>-29.059965311735</v>
      </c>
      <c r="G18" s="111">
        <v>-85.22484251598</v>
      </c>
      <c r="H18" s="111">
        <v>-88.928683008408</v>
      </c>
      <c r="I18" s="111">
        <v>-49.99711777134</v>
      </c>
      <c r="J18" s="111">
        <v>-51.422797827909</v>
      </c>
      <c r="K18" s="111">
        <v>-49.928086940275</v>
      </c>
      <c r="L18" s="111">
        <v>-46.291142902264</v>
      </c>
      <c r="M18" s="111">
        <v>-76.9915410293</v>
      </c>
      <c r="N18" s="265">
        <f>+W18</f>
        <v>-54.6690080467</v>
      </c>
      <c r="O18" s="71"/>
      <c r="P18" s="229">
        <v>-28.918389578574</v>
      </c>
      <c r="Q18" s="111">
        <v>-35.5413781972</v>
      </c>
      <c r="R18" s="111">
        <v>-36.7185543581</v>
      </c>
      <c r="S18" s="265">
        <v>-76.9915410293</v>
      </c>
      <c r="T18" s="128">
        <v>-20.4108042226</v>
      </c>
      <c r="U18" s="128">
        <v>-31.8543263386</v>
      </c>
      <c r="V18" s="128">
        <v>-17.6252916742</v>
      </c>
      <c r="W18" s="128">
        <v>-54.6690080467</v>
      </c>
      <c r="X18" s="71"/>
      <c r="Y18" s="229">
        <v>-28.918389578574</v>
      </c>
      <c r="Z18" s="111">
        <v>-6.6229886186</v>
      </c>
      <c r="AA18" s="111">
        <v>-1.1771761609</v>
      </c>
      <c r="AB18" s="111">
        <v>-40.2729866712</v>
      </c>
      <c r="AC18" s="128">
        <v>-20.4108042226</v>
      </c>
      <c r="AD18" s="128">
        <v>-11.443522116</v>
      </c>
      <c r="AE18" s="128">
        <v>14.2290346644</v>
      </c>
      <c r="AF18" s="911">
        <v>-37.0437163725</v>
      </c>
      <c r="AG18" s="802"/>
    </row>
    <row r="19" spans="1:33" customHeight="1" ht="15.75">
      <c r="A19" s="283"/>
      <c r="B19" s="582" t="s">
        <v>138</v>
      </c>
      <c r="C19" s="295"/>
      <c r="D19" s="111">
        <v>-87.299766487921</v>
      </c>
      <c r="E19" s="111">
        <v>-166.86042081485</v>
      </c>
      <c r="F19" s="111">
        <v>-189.49329272541</v>
      </c>
      <c r="G19" s="111">
        <v>-204.97932098116</v>
      </c>
      <c r="H19" s="111">
        <v>-198.58695268897</v>
      </c>
      <c r="I19" s="111">
        <v>-206.9092879372</v>
      </c>
      <c r="J19" s="111">
        <v>-188.22407712845</v>
      </c>
      <c r="K19" s="111">
        <v>-178.55772886914</v>
      </c>
      <c r="L19" s="111">
        <v>-139.47980390803</v>
      </c>
      <c r="M19" s="111">
        <v>-139.3726641221</v>
      </c>
      <c r="N19" s="265">
        <f>+W19</f>
        <v>-155.753459471</v>
      </c>
      <c r="O19" s="71"/>
      <c r="P19" s="229">
        <v>-32.939427118164</v>
      </c>
      <c r="Q19" s="111">
        <v>-66.7054989001</v>
      </c>
      <c r="R19" s="111">
        <v>-103.3848815178</v>
      </c>
      <c r="S19" s="265">
        <v>-139.3726641221</v>
      </c>
      <c r="T19" s="128">
        <v>-38.6875627561</v>
      </c>
      <c r="U19" s="128">
        <v>-80.4466864729</v>
      </c>
      <c r="V19" s="128">
        <v>-138.6128467155</v>
      </c>
      <c r="W19" s="128">
        <v>-155.753459471</v>
      </c>
      <c r="X19" s="71"/>
      <c r="Y19" s="229">
        <v>-32.939427118164</v>
      </c>
      <c r="Z19" s="111">
        <v>-33.766071782</v>
      </c>
      <c r="AA19" s="111">
        <v>-36.6793826177</v>
      </c>
      <c r="AB19" s="111">
        <v>-35.9877826043</v>
      </c>
      <c r="AC19" s="128">
        <v>-38.6875627561</v>
      </c>
      <c r="AD19" s="128">
        <v>-41.7591237168</v>
      </c>
      <c r="AE19" s="128">
        <v>-58.1661602426</v>
      </c>
      <c r="AF19" s="911">
        <v>-17.1406127555</v>
      </c>
      <c r="AG19" s="802"/>
    </row>
    <row r="20" spans="1:33" customHeight="1" ht="15.75">
      <c r="A20" s="283"/>
      <c r="B20" s="582" t="s">
        <v>139</v>
      </c>
      <c r="C20" s="295"/>
      <c r="D20" s="111">
        <v>3.9370706939161</v>
      </c>
      <c r="E20" s="111">
        <v>5.050571593006</v>
      </c>
      <c r="F20" s="111">
        <v>5.4501029727264</v>
      </c>
      <c r="G20" s="111">
        <v>7.3957749392677</v>
      </c>
      <c r="H20" s="111">
        <v>14.72594287598</v>
      </c>
      <c r="I20" s="111">
        <v>21.755916028163</v>
      </c>
      <c r="J20" s="111">
        <v>-1.5172422203129</v>
      </c>
      <c r="K20" s="111">
        <v>-0.18458228588539</v>
      </c>
      <c r="L20" s="111">
        <v>3.0072676250778</v>
      </c>
      <c r="M20" s="111">
        <v>1.6490835648</v>
      </c>
      <c r="N20" s="265">
        <f>+W20</f>
        <v>3.3924333937</v>
      </c>
      <c r="O20" s="71"/>
      <c r="P20" s="229">
        <v>0.61349627839949</v>
      </c>
      <c r="Q20" s="111">
        <v>1.0376249327</v>
      </c>
      <c r="R20" s="111">
        <v>1.6540582921</v>
      </c>
      <c r="S20" s="265">
        <v>1.6490835648</v>
      </c>
      <c r="T20" s="128">
        <v>2.3433412008</v>
      </c>
      <c r="U20" s="128">
        <v>3.8502970511</v>
      </c>
      <c r="V20" s="128">
        <v>2.3495875648</v>
      </c>
      <c r="W20" s="132">
        <v>3.3924333937</v>
      </c>
      <c r="X20" s="71"/>
      <c r="Y20" s="229">
        <v>0.61349627839949</v>
      </c>
      <c r="Z20" s="111">
        <v>0.4241274844</v>
      </c>
      <c r="AA20" s="111">
        <v>0.6164333594</v>
      </c>
      <c r="AB20" s="111">
        <v>-0.0049747273000003</v>
      </c>
      <c r="AC20" s="128">
        <v>2.3433412008</v>
      </c>
      <c r="AD20" s="128">
        <v>1.5069558503</v>
      </c>
      <c r="AE20" s="128">
        <v>-1.5007094863</v>
      </c>
      <c r="AF20" s="911">
        <v>1.0428458289</v>
      </c>
      <c r="AG20" s="802"/>
    </row>
    <row r="21" spans="1:33" customHeight="1" ht="15.75" s="4" customFormat="1">
      <c r="A21" s="285"/>
      <c r="B21" s="688"/>
      <c r="C21" s="689"/>
      <c r="D21" s="690"/>
      <c r="E21" s="690"/>
      <c r="F21" s="690"/>
      <c r="G21" s="690"/>
      <c r="H21" s="690"/>
      <c r="I21" s="690"/>
      <c r="J21" s="690"/>
      <c r="K21" s="690"/>
      <c r="L21" s="690"/>
      <c r="M21" s="690"/>
      <c r="N21" s="691"/>
      <c r="O21" s="71"/>
      <c r="P21" s="297"/>
      <c r="Q21" s="120"/>
      <c r="R21" s="120"/>
      <c r="S21" s="294"/>
      <c r="T21" s="120"/>
      <c r="U21" s="71"/>
      <c r="V21" s="71"/>
      <c r="W21" s="120"/>
      <c r="X21" s="71"/>
      <c r="Y21" s="297"/>
      <c r="Z21" s="71"/>
      <c r="AA21" s="71"/>
      <c r="AB21" s="71"/>
      <c r="AC21" s="120"/>
      <c r="AD21" s="71"/>
      <c r="AE21" s="71"/>
      <c r="AF21" s="909"/>
      <c r="AG21" s="802"/>
    </row>
    <row r="22" spans="1:33" customHeight="1" ht="15.75" s="2" customFormat="1">
      <c r="A22" s="284"/>
      <c r="B22" s="678" t="s">
        <v>140</v>
      </c>
      <c r="C22" s="298"/>
      <c r="D22" s="118">
        <v>425.07486584974</v>
      </c>
      <c r="E22" s="118">
        <v>522.1759427933</v>
      </c>
      <c r="F22" s="118">
        <v>587.63498850703</v>
      </c>
      <c r="G22" s="118">
        <v>654.77280148614</v>
      </c>
      <c r="H22" s="118">
        <v>647.71727388671</v>
      </c>
      <c r="I22" s="118">
        <v>668.04551943283</v>
      </c>
      <c r="J22" s="118">
        <v>901.13055273843</v>
      </c>
      <c r="K22" s="118">
        <v>942.2806190325</v>
      </c>
      <c r="L22" s="118">
        <v>1183.5541826483</v>
      </c>
      <c r="M22" s="118">
        <v>1085.1998712024</v>
      </c>
      <c r="N22" s="307">
        <f>+W22</f>
        <v>1441.0026996411</v>
      </c>
      <c r="O22" s="120"/>
      <c r="P22" s="699">
        <v>319.40466642736</v>
      </c>
      <c r="Q22" s="672">
        <v>584.6216220918</v>
      </c>
      <c r="R22" s="672">
        <v>730.9298422647</v>
      </c>
      <c r="S22" s="700">
        <v>1085.1998712024</v>
      </c>
      <c r="T22" s="702">
        <v>327.9745899746</v>
      </c>
      <c r="U22" s="702">
        <v>852.7393714076</v>
      </c>
      <c r="V22" s="702">
        <v>1064.6084822872</v>
      </c>
      <c r="W22" s="702">
        <v>1441.0026996411</v>
      </c>
      <c r="X22" s="120"/>
      <c r="Y22" s="699">
        <v>319.40466642736</v>
      </c>
      <c r="Z22" s="673">
        <v>265.09751666444</v>
      </c>
      <c r="AA22" s="673">
        <v>146.3082201729</v>
      </c>
      <c r="AB22" s="673">
        <v>354.2700289377</v>
      </c>
      <c r="AC22" s="702">
        <v>327.9745899746</v>
      </c>
      <c r="AD22" s="702">
        <v>524.764781433</v>
      </c>
      <c r="AE22" s="702">
        <v>211.8691108796</v>
      </c>
      <c r="AF22" s="908">
        <v>376.3942173539</v>
      </c>
      <c r="AG22" s="802"/>
    </row>
    <row r="23" spans="1:33" customHeight="1" ht="15.75">
      <c r="A23" s="283"/>
      <c r="B23" s="601"/>
      <c r="C23" s="649"/>
      <c r="D23" s="686"/>
      <c r="E23" s="686"/>
      <c r="F23" s="686"/>
      <c r="G23" s="686"/>
      <c r="H23" s="686"/>
      <c r="I23" s="686"/>
      <c r="J23" s="686"/>
      <c r="K23" s="686"/>
      <c r="L23" s="686"/>
      <c r="M23" s="686"/>
      <c r="N23" s="687"/>
      <c r="O23" s="71"/>
      <c r="P23" s="297"/>
      <c r="Q23" s="120"/>
      <c r="R23" s="120"/>
      <c r="S23" s="294"/>
      <c r="T23" s="119"/>
      <c r="U23" s="117"/>
      <c r="V23" s="117"/>
      <c r="W23" s="119"/>
      <c r="X23" s="71"/>
      <c r="Y23" s="297"/>
      <c r="Z23" s="71"/>
      <c r="AA23" s="117"/>
      <c r="AB23" s="117"/>
      <c r="AC23" s="119"/>
      <c r="AD23" s="117"/>
      <c r="AE23" s="117"/>
      <c r="AF23" s="909"/>
      <c r="AG23" s="802"/>
    </row>
    <row r="24" spans="1:33" customHeight="1" ht="15.75">
      <c r="A24" s="283"/>
      <c r="B24" s="583" t="s">
        <v>138</v>
      </c>
      <c r="C24" s="295"/>
      <c r="D24" s="111">
        <v>87.299766487921</v>
      </c>
      <c r="E24" s="111">
        <v>166.86042081485</v>
      </c>
      <c r="F24" s="111">
        <v>189.49329272541</v>
      </c>
      <c r="G24" s="111">
        <v>204.97932098116</v>
      </c>
      <c r="H24" s="111">
        <v>198.58695268897</v>
      </c>
      <c r="I24" s="111">
        <v>206.9092879372</v>
      </c>
      <c r="J24" s="111">
        <v>188.22407712845</v>
      </c>
      <c r="K24" s="111">
        <v>178.55772886914</v>
      </c>
      <c r="L24" s="111">
        <v>139.47980390803</v>
      </c>
      <c r="M24" s="111">
        <v>139.3726641221</v>
      </c>
      <c r="N24" s="265">
        <f>+W24</f>
        <v>155.753459471</v>
      </c>
      <c r="O24" s="71"/>
      <c r="P24" s="229">
        <v>32.939427118164</v>
      </c>
      <c r="Q24" s="111">
        <v>66.7054989001</v>
      </c>
      <c r="R24" s="111">
        <v>103.3848815178</v>
      </c>
      <c r="S24" s="265">
        <v>139.3726641221</v>
      </c>
      <c r="T24" s="128">
        <v>38.6875627561</v>
      </c>
      <c r="U24" s="128">
        <v>80.4466864729</v>
      </c>
      <c r="V24" s="128">
        <v>138.6128467155</v>
      </c>
      <c r="W24" s="128">
        <v>155.753459471</v>
      </c>
      <c r="X24" s="71"/>
      <c r="Y24" s="229">
        <v>32.939427118164</v>
      </c>
      <c r="Z24" s="111">
        <v>33.766071781936</v>
      </c>
      <c r="AA24" s="111">
        <v>36.6793826177</v>
      </c>
      <c r="AB24" s="106">
        <v>35.9877826043</v>
      </c>
      <c r="AC24" s="128">
        <v>38.6875627561</v>
      </c>
      <c r="AD24" s="128">
        <v>41.7591237168</v>
      </c>
      <c r="AE24" s="128">
        <v>58.1661602426</v>
      </c>
      <c r="AF24" s="911">
        <v>17.1406127555</v>
      </c>
      <c r="AG24" s="802"/>
    </row>
    <row r="25" spans="1:33" customHeight="1" ht="15.75">
      <c r="A25" s="283"/>
      <c r="B25" s="582" t="s">
        <v>139</v>
      </c>
      <c r="C25" s="295"/>
      <c r="D25" s="111">
        <v>-3.9370706939161</v>
      </c>
      <c r="E25" s="111">
        <v>-5.050571593006</v>
      </c>
      <c r="F25" s="111">
        <v>-5.4501029727264</v>
      </c>
      <c r="G25" s="111">
        <v>-7.3957749392677</v>
      </c>
      <c r="H25" s="111">
        <v>-14.72594287598</v>
      </c>
      <c r="I25" s="111">
        <v>-21.755916028163</v>
      </c>
      <c r="J25" s="111">
        <v>1.5172422203129</v>
      </c>
      <c r="K25" s="111">
        <v>0.18458228588539</v>
      </c>
      <c r="L25" s="111">
        <v>-3.0072676250778</v>
      </c>
      <c r="M25" s="111">
        <v>-1.6490835648</v>
      </c>
      <c r="N25" s="265">
        <f>+W25</f>
        <v>-3.3924333937</v>
      </c>
      <c r="O25" s="71"/>
      <c r="P25" s="229">
        <v>-0.61349627839949</v>
      </c>
      <c r="Q25" s="111">
        <v>-1.0376249327</v>
      </c>
      <c r="R25" s="111">
        <v>-1.6540582921</v>
      </c>
      <c r="S25" s="265">
        <v>-1.6490835648</v>
      </c>
      <c r="T25" s="128">
        <v>-2.3433412008</v>
      </c>
      <c r="U25" s="128">
        <v>-3.8502970511</v>
      </c>
      <c r="V25" s="128">
        <v>-2.3495875648</v>
      </c>
      <c r="W25" s="132">
        <v>-3.3924333937</v>
      </c>
      <c r="X25" s="71"/>
      <c r="Y25" s="229">
        <v>-0.61349627839949</v>
      </c>
      <c r="Z25" s="111">
        <v>-0.30468965430051</v>
      </c>
      <c r="AA25" s="111">
        <v>-0.6164333594</v>
      </c>
      <c r="AB25" s="106">
        <v>0.0049747273000003</v>
      </c>
      <c r="AC25" s="128">
        <v>-2.3433412008</v>
      </c>
      <c r="AD25" s="128">
        <v>-1.5069558503</v>
      </c>
      <c r="AE25" s="128">
        <v>1.5007094863</v>
      </c>
      <c r="AF25" s="911">
        <v>-1.0428458289</v>
      </c>
      <c r="AG25" s="802"/>
    </row>
    <row r="26" spans="1:33" customHeight="1" ht="15.75">
      <c r="A26" s="283"/>
      <c r="B26" s="582" t="s">
        <v>141</v>
      </c>
      <c r="C26" s="295"/>
      <c r="D26" s="111">
        <v>-7.9985098998027</v>
      </c>
      <c r="E26" s="111">
        <v>-35.793302200957</v>
      </c>
      <c r="F26" s="111">
        <v>-46.214310299715</v>
      </c>
      <c r="G26" s="111">
        <v>6.9096700713959</v>
      </c>
      <c r="H26" s="111">
        <v>0.20173082247234</v>
      </c>
      <c r="I26" s="111">
        <v>-6.1067114307354</v>
      </c>
      <c r="J26" s="111">
        <v>-65.344837464721</v>
      </c>
      <c r="K26" s="111">
        <v>-11.77298987212</v>
      </c>
      <c r="L26" s="111">
        <v>-51.540816803699</v>
      </c>
      <c r="M26" s="111">
        <v>-62.551936020713</v>
      </c>
      <c r="N26" s="265">
        <f>+W26</f>
        <v>-289.89939676521</v>
      </c>
      <c r="O26" s="71"/>
      <c r="P26" s="229">
        <v>1.63512478152</v>
      </c>
      <c r="Q26" s="111">
        <v>3.6953592499465</v>
      </c>
      <c r="R26" s="111">
        <v>23.569404873823</v>
      </c>
      <c r="S26" s="265">
        <v>-62.551936020713</v>
      </c>
      <c r="T26" s="128">
        <v>7.9521818312</v>
      </c>
      <c r="U26" s="128">
        <v>-210.23782728481</v>
      </c>
      <c r="V26" s="128">
        <v>-216.76713432741</v>
      </c>
      <c r="W26" s="128">
        <v>-289.89939676521</v>
      </c>
      <c r="X26" s="71"/>
      <c r="Y26" s="229">
        <v>1.63512478152</v>
      </c>
      <c r="Z26" s="111">
        <v>2.0602344684265</v>
      </c>
      <c r="AA26" s="111">
        <v>19.874045623877</v>
      </c>
      <c r="AB26" s="106">
        <v>-86.121340894536</v>
      </c>
      <c r="AC26" s="128">
        <v>7.9521818312</v>
      </c>
      <c r="AD26" s="128">
        <v>-218.19000911601</v>
      </c>
      <c r="AE26" s="128">
        <v>-6.5293070426</v>
      </c>
      <c r="AF26" s="911">
        <v>-73.1322624378</v>
      </c>
      <c r="AG26" s="802"/>
    </row>
    <row r="27" spans="1:33" customHeight="1" ht="15.75">
      <c r="A27" s="283"/>
      <c r="B27" s="582" t="s">
        <v>60</v>
      </c>
      <c r="C27" s="295"/>
      <c r="D27" s="111">
        <v>-82.671136841999</v>
      </c>
      <c r="E27" s="111">
        <v>-107.00548981419</v>
      </c>
      <c r="F27" s="111">
        <v>-111.60994999838</v>
      </c>
      <c r="G27" s="111">
        <v>-127.35047164943</v>
      </c>
      <c r="H27" s="111">
        <v>-125.101477768</v>
      </c>
      <c r="I27" s="111">
        <v>-123.5821467933</v>
      </c>
      <c r="J27" s="111">
        <v>-197.44226173057</v>
      </c>
      <c r="K27" s="111">
        <v>-197.5437913398</v>
      </c>
      <c r="L27" s="111">
        <v>-225.56769666</v>
      </c>
      <c r="M27" s="111">
        <v>-177.54072665296</v>
      </c>
      <c r="N27" s="265">
        <f>+W27</f>
        <v>-173.04913856829</v>
      </c>
      <c r="O27" s="71"/>
      <c r="P27" s="229">
        <v>-50.058909151958</v>
      </c>
      <c r="Q27" s="111">
        <v>-96.111311714464</v>
      </c>
      <c r="R27" s="111">
        <v>-132.52889287786</v>
      </c>
      <c r="S27" s="265">
        <v>-177.54072665296</v>
      </c>
      <c r="T27" s="128">
        <v>-44.496670982853</v>
      </c>
      <c r="U27" s="128">
        <v>-90.476689981712</v>
      </c>
      <c r="V27" s="128">
        <v>-128.57373653406</v>
      </c>
      <c r="W27" s="128">
        <v>-173.04913856829</v>
      </c>
      <c r="X27" s="71"/>
      <c r="Y27" s="229">
        <v>-50.058909151958</v>
      </c>
      <c r="Z27" s="111">
        <v>-46.052402562506</v>
      </c>
      <c r="AA27" s="111">
        <v>-36.4175811634</v>
      </c>
      <c r="AB27" s="106">
        <v>-45.011833775097</v>
      </c>
      <c r="AC27" s="128">
        <v>-44.496670982853</v>
      </c>
      <c r="AD27" s="128">
        <v>-45.980018998859</v>
      </c>
      <c r="AE27" s="128">
        <v>-38.097046552343</v>
      </c>
      <c r="AF27" s="911">
        <v>-44.47540203423</v>
      </c>
      <c r="AG27" s="802"/>
    </row>
    <row r="28" spans="1:33" customHeight="1" ht="15.75">
      <c r="A28" s="283"/>
      <c r="B28" s="582" t="s">
        <v>142</v>
      </c>
      <c r="C28" s="296"/>
      <c r="D28" s="111">
        <v>-25.343</v>
      </c>
      <c r="E28" s="111">
        <v>26.26</v>
      </c>
      <c r="F28" s="71">
        <v>28.678082038384</v>
      </c>
      <c r="G28" s="111">
        <v>-65.628</v>
      </c>
      <c r="H28" s="111">
        <v>-29.525152224678</v>
      </c>
      <c r="I28" s="111">
        <v>-16.417604117333</v>
      </c>
      <c r="J28" s="111">
        <v>-126.643772892</v>
      </c>
      <c r="K28" s="111">
        <v>-43.017148974617</v>
      </c>
      <c r="L28" s="111">
        <v>-61.630499037595</v>
      </c>
      <c r="M28" s="111">
        <v>2.3702109139751</v>
      </c>
      <c r="N28" s="265">
        <f>+W28</f>
        <v>-41.341721084902</v>
      </c>
      <c r="O28" s="71"/>
      <c r="P28" s="229">
        <v>-8.6673590975317</v>
      </c>
      <c r="Q28" s="111">
        <v>22.999134545318</v>
      </c>
      <c r="R28" s="111">
        <v>43.417822513641</v>
      </c>
      <c r="S28" s="265">
        <v>2.3702109139751</v>
      </c>
      <c r="T28" s="128">
        <v>-25.117329748247</v>
      </c>
      <c r="U28" s="128">
        <v>16.833336937126</v>
      </c>
      <c r="V28" s="128">
        <v>-17.440897976431</v>
      </c>
      <c r="W28" s="128">
        <v>-41.341721084902</v>
      </c>
      <c r="X28" s="71"/>
      <c r="Y28" s="229">
        <v>-8.6673590975317</v>
      </c>
      <c r="Z28" s="111">
        <v>31.666493642849</v>
      </c>
      <c r="AA28" s="111">
        <v>20.418687968324</v>
      </c>
      <c r="AB28" s="106">
        <v>-41.047611599666</v>
      </c>
      <c r="AC28" s="128">
        <v>-25.117329748247</v>
      </c>
      <c r="AD28" s="128">
        <v>41.465200015373</v>
      </c>
      <c r="AE28" s="128">
        <v>-34.274234913557</v>
      </c>
      <c r="AF28" s="911">
        <v>-23.900823108471</v>
      </c>
      <c r="AG28" s="802"/>
    </row>
    <row r="29" spans="1:33" customHeight="1" ht="15.75">
      <c r="A29" s="283"/>
      <c r="B29" s="517"/>
      <c r="C29" s="692"/>
      <c r="D29" s="690"/>
      <c r="E29" s="690"/>
      <c r="F29" s="690"/>
      <c r="G29" s="690"/>
      <c r="H29" s="690"/>
      <c r="I29" s="690"/>
      <c r="J29" s="690"/>
      <c r="K29" s="690"/>
      <c r="L29" s="690"/>
      <c r="M29" s="690"/>
      <c r="N29" s="691"/>
      <c r="O29" s="71"/>
      <c r="P29" s="297"/>
      <c r="Q29" s="71"/>
      <c r="R29" s="71"/>
      <c r="S29" s="294"/>
      <c r="T29" s="117"/>
      <c r="U29" s="117"/>
      <c r="V29" s="117"/>
      <c r="W29" s="117"/>
      <c r="X29" s="71"/>
      <c r="Y29" s="297"/>
      <c r="Z29" s="71"/>
      <c r="AA29" s="117"/>
      <c r="AB29" s="117"/>
      <c r="AC29" s="117"/>
      <c r="AD29" s="117"/>
      <c r="AE29" s="117"/>
      <c r="AF29" s="909"/>
      <c r="AG29" s="802"/>
    </row>
    <row r="30" spans="1:33" customHeight="1" ht="15.75" s="2" customFormat="1">
      <c r="A30" s="284"/>
      <c r="B30" s="678" t="s">
        <v>36</v>
      </c>
      <c r="C30" s="298"/>
      <c r="D30" s="118">
        <v>392.42491490194</v>
      </c>
      <c r="E30" s="118">
        <v>567.447</v>
      </c>
      <c r="F30" s="118">
        <v>642.532</v>
      </c>
      <c r="G30" s="118">
        <v>666.28754595</v>
      </c>
      <c r="H30" s="118">
        <v>677.15338452949</v>
      </c>
      <c r="I30" s="118">
        <v>707.09242900049</v>
      </c>
      <c r="J30" s="118">
        <v>701.44099999989</v>
      </c>
      <c r="K30" s="118">
        <v>868.68900000099</v>
      </c>
      <c r="L30" s="118">
        <v>981.28770642994</v>
      </c>
      <c r="M30" s="118">
        <v>985.201</v>
      </c>
      <c r="N30" s="307">
        <f>+W30</f>
        <v>1089.0734693</v>
      </c>
      <c r="O30" s="120"/>
      <c r="P30" s="699">
        <v>294.63945379916</v>
      </c>
      <c r="Q30" s="672">
        <v>580.87267814</v>
      </c>
      <c r="R30" s="672">
        <v>767.119</v>
      </c>
      <c r="S30" s="700">
        <v>985.201</v>
      </c>
      <c r="T30" s="702">
        <v>302.65699263</v>
      </c>
      <c r="U30" s="702">
        <v>645.4545805</v>
      </c>
      <c r="V30" s="702">
        <v>838.0899726</v>
      </c>
      <c r="W30" s="702">
        <v>1089.0734693</v>
      </c>
      <c r="X30" s="120"/>
      <c r="Y30" s="699">
        <v>294.63945379916</v>
      </c>
      <c r="Z30" s="673">
        <v>286.23322434084</v>
      </c>
      <c r="AA30" s="673">
        <v>186.24632186</v>
      </c>
      <c r="AB30" s="673">
        <v>218.082</v>
      </c>
      <c r="AC30" s="702">
        <v>302.65699263</v>
      </c>
      <c r="AD30" s="702">
        <v>342.3121212</v>
      </c>
      <c r="AE30" s="702">
        <v>192.6353921</v>
      </c>
      <c r="AF30" s="908">
        <v>250.9834967</v>
      </c>
      <c r="AG30" s="802"/>
    </row>
    <row r="31" spans="1:33" customHeight="1" ht="15.75">
      <c r="A31" s="283"/>
      <c r="B31" s="693"/>
      <c r="C31" s="694"/>
      <c r="D31" s="686"/>
      <c r="E31" s="686"/>
      <c r="F31" s="686"/>
      <c r="G31" s="686"/>
      <c r="H31" s="686"/>
      <c r="I31" s="686"/>
      <c r="J31" s="686"/>
      <c r="K31" s="686"/>
      <c r="L31" s="686"/>
      <c r="M31" s="686"/>
      <c r="N31" s="687"/>
      <c r="O31" s="71"/>
      <c r="P31" s="297"/>
      <c r="Q31" s="120"/>
      <c r="R31" s="120"/>
      <c r="S31" s="294"/>
      <c r="T31" s="119"/>
      <c r="U31" s="117"/>
      <c r="V31" s="117"/>
      <c r="W31" s="119"/>
      <c r="X31" s="71"/>
      <c r="Y31" s="297"/>
      <c r="Z31" s="117"/>
      <c r="AA31" s="117"/>
      <c r="AB31" s="117"/>
      <c r="AC31" s="119"/>
      <c r="AD31" s="117"/>
      <c r="AE31" s="117"/>
      <c r="AF31" s="909"/>
      <c r="AG31" s="802"/>
    </row>
    <row r="32" spans="1:33" customHeight="1" ht="15.75">
      <c r="A32" s="283"/>
      <c r="B32" s="582" t="s">
        <v>38</v>
      </c>
      <c r="C32" s="298"/>
      <c r="D32" s="111">
        <v>-1846.3296938106</v>
      </c>
      <c r="E32" s="111">
        <v>-1401.0149235056</v>
      </c>
      <c r="F32" s="111">
        <v>-829.44621297786</v>
      </c>
      <c r="G32" s="111">
        <v>-611.78977517624</v>
      </c>
      <c r="H32" s="111">
        <v>-626.84439195792</v>
      </c>
      <c r="I32" s="111">
        <v>-732.35765406779</v>
      </c>
      <c r="J32" s="111">
        <v>-902.65418624062</v>
      </c>
      <c r="K32" s="111">
        <v>-1029.3610651149</v>
      </c>
      <c r="L32" s="111">
        <v>-1051.0979282758</v>
      </c>
      <c r="M32" s="111">
        <v>-1274.6975938415</v>
      </c>
      <c r="N32" s="265">
        <f>+W32</f>
        <v>-1109.4574287971</v>
      </c>
      <c r="O32" s="71"/>
      <c r="P32" s="229">
        <v>-265.21488892046</v>
      </c>
      <c r="Q32" s="111">
        <v>-464.55307467454</v>
      </c>
      <c r="R32" s="111">
        <v>-925.82850410804</v>
      </c>
      <c r="S32" s="265">
        <v>-1274.6975938415</v>
      </c>
      <c r="T32" s="128">
        <v>-150.80182168839</v>
      </c>
      <c r="U32" s="128">
        <v>-373.72709533467</v>
      </c>
      <c r="V32" s="128">
        <v>-584.7151146712</v>
      </c>
      <c r="W32" s="128">
        <v>-1109.4574287971</v>
      </c>
      <c r="X32" s="71"/>
      <c r="Y32" s="229">
        <v>-265.21488892046</v>
      </c>
      <c r="Z32" s="111">
        <v>-199.33818575408</v>
      </c>
      <c r="AA32" s="111">
        <v>-461.2754294335</v>
      </c>
      <c r="AB32" s="106">
        <v>-348.86908973345</v>
      </c>
      <c r="AC32" s="128">
        <v>-150.80182168839</v>
      </c>
      <c r="AD32" s="128">
        <v>-222.92527364628</v>
      </c>
      <c r="AE32" s="128">
        <v>-210.98801933653</v>
      </c>
      <c r="AF32" s="911">
        <v>-524.74231412586</v>
      </c>
      <c r="AG32" s="802"/>
    </row>
    <row r="33" spans="1:33" customHeight="1" ht="15.75">
      <c r="A33" s="283"/>
      <c r="B33" s="582" t="s">
        <v>143</v>
      </c>
      <c r="C33" s="298"/>
      <c r="D33" s="111">
        <v>-117.10720797164</v>
      </c>
      <c r="E33" s="111">
        <v>-79.341897724024</v>
      </c>
      <c r="F33" s="111">
        <v>-237.2148564</v>
      </c>
      <c r="G33" s="111">
        <v>-22.122</v>
      </c>
      <c r="H33" s="111">
        <v>-46.539</v>
      </c>
      <c r="I33" s="111">
        <v>-19.366429</v>
      </c>
      <c r="J33" s="111">
        <v>-156.56037</v>
      </c>
      <c r="K33" s="111">
        <v>-31.203305748919</v>
      </c>
      <c r="L33" s="111">
        <v>15.17202451</v>
      </c>
      <c r="M33" s="111">
        <v>-102.37399194</v>
      </c>
      <c r="N33" s="265">
        <f>+W33</f>
        <v>-291.29602759564</v>
      </c>
      <c r="O33" s="71"/>
      <c r="P33" s="229">
        <v>0</v>
      </c>
      <c r="Q33" s="111">
        <v>-0.93032972</v>
      </c>
      <c r="R33" s="111">
        <v>-142.087</v>
      </c>
      <c r="S33" s="265">
        <v>-102.37399194</v>
      </c>
      <c r="T33" s="128">
        <v>-166.78226718</v>
      </c>
      <c r="U33" s="128">
        <v>-251.57591311</v>
      </c>
      <c r="V33" s="128">
        <v>-391.36166954</v>
      </c>
      <c r="W33" s="128">
        <v>-291.29602759564</v>
      </c>
      <c r="X33" s="71"/>
      <c r="Y33" s="229">
        <v>0</v>
      </c>
      <c r="Z33" s="111">
        <v>-0.93032972</v>
      </c>
      <c r="AA33" s="111">
        <v>-141.15667028</v>
      </c>
      <c r="AB33" s="106">
        <v>39.71300806</v>
      </c>
      <c r="AC33" s="128">
        <v>-166.78226718</v>
      </c>
      <c r="AD33" s="128">
        <v>-84.40039488</v>
      </c>
      <c r="AE33" s="128">
        <v>-139.78575643</v>
      </c>
      <c r="AF33" s="911">
        <v>100.06564194436</v>
      </c>
      <c r="AG33" s="802"/>
    </row>
    <row r="34" spans="1:33" customHeight="1" ht="15.75">
      <c r="A34" s="283"/>
      <c r="B34" s="583" t="s">
        <v>144</v>
      </c>
      <c r="C34" s="298"/>
      <c r="D34" s="111">
        <v>116.49270671851</v>
      </c>
      <c r="E34" s="111">
        <v>-20.478076494424</v>
      </c>
      <c r="F34" s="111">
        <v>-22.887787022136</v>
      </c>
      <c r="G34" s="111">
        <v>1.567775176238</v>
      </c>
      <c r="H34" s="111">
        <v>-180.4378177925</v>
      </c>
      <c r="I34" s="111">
        <v>195.73965406779</v>
      </c>
      <c r="J34" s="111">
        <v>26.268186240621</v>
      </c>
      <c r="K34" s="111">
        <v>10.194065114949</v>
      </c>
      <c r="L34" s="111">
        <v>13.914244195843</v>
      </c>
      <c r="M34" s="111">
        <v>370.96959384149</v>
      </c>
      <c r="N34" s="265">
        <f>+W34</f>
        <v>-100.26785488295</v>
      </c>
      <c r="O34" s="71"/>
      <c r="P34" s="229">
        <v>-48.074138929542</v>
      </c>
      <c r="Q34" s="111">
        <v>-38.646334165458</v>
      </c>
      <c r="R34" s="111">
        <v>156.35450410804</v>
      </c>
      <c r="S34" s="265">
        <v>370.96959384149</v>
      </c>
      <c r="T34" s="128">
        <v>-382.83552645161</v>
      </c>
      <c r="U34" s="128">
        <v>-400.68324947533</v>
      </c>
      <c r="V34" s="128">
        <v>-402.3328891588</v>
      </c>
      <c r="W34" s="128">
        <v>-100.26785488295</v>
      </c>
      <c r="X34" s="71"/>
      <c r="Y34" s="229">
        <v>-48.074138929542</v>
      </c>
      <c r="Z34" s="111">
        <v>9.4278047640839</v>
      </c>
      <c r="AA34" s="111">
        <v>195.0008382735</v>
      </c>
      <c r="AB34" s="106">
        <v>214.61508973345</v>
      </c>
      <c r="AC34" s="128">
        <v>-382.83552645161</v>
      </c>
      <c r="AD34" s="128">
        <v>-17.74636602372</v>
      </c>
      <c r="AE34" s="128">
        <v>-1.6496396834719</v>
      </c>
      <c r="AF34" s="911">
        <v>302.06503427586</v>
      </c>
      <c r="AG34" s="802"/>
    </row>
    <row r="35" spans="1:33" customHeight="1" ht="15.75">
      <c r="A35" s="283"/>
      <c r="B35" s="583" t="s">
        <v>145</v>
      </c>
      <c r="C35" s="298"/>
      <c r="D35" s="111">
        <v>155.94604412661</v>
      </c>
      <c r="E35" s="111">
        <v>169.304</v>
      </c>
      <c r="F35" s="111">
        <v>2.587</v>
      </c>
      <c r="G35" s="111">
        <v>5.306</v>
      </c>
      <c r="H35" s="111">
        <v>90.803</v>
      </c>
      <c r="I35" s="111">
        <v>22.062367515252</v>
      </c>
      <c r="J35" s="111">
        <v>1.47</v>
      </c>
      <c r="K35" s="111">
        <v>0.825</v>
      </c>
      <c r="L35" s="111">
        <v>-0.01515</v>
      </c>
      <c r="M35" s="111">
        <v>0</v>
      </c>
      <c r="N35" s="265">
        <f>+W35</f>
        <v>0</v>
      </c>
      <c r="O35" s="71"/>
      <c r="P35" s="229">
        <v>0</v>
      </c>
      <c r="Q35" s="111">
        <v>0</v>
      </c>
      <c r="R35" s="111">
        <v>0</v>
      </c>
      <c r="S35" s="265">
        <v>0</v>
      </c>
      <c r="T35" s="128">
        <v>0</v>
      </c>
      <c r="U35" s="128">
        <v>0</v>
      </c>
      <c r="V35" s="128">
        <v>0</v>
      </c>
      <c r="W35" s="128">
        <v>0</v>
      </c>
      <c r="X35" s="71"/>
      <c r="Y35" s="229">
        <v>0</v>
      </c>
      <c r="Z35" s="111">
        <v>0</v>
      </c>
      <c r="AA35" s="111">
        <v>0</v>
      </c>
      <c r="AB35" s="106">
        <v>0</v>
      </c>
      <c r="AC35" s="128">
        <v>0</v>
      </c>
      <c r="AD35" s="128">
        <v>0</v>
      </c>
      <c r="AE35" s="128">
        <v>0</v>
      </c>
      <c r="AF35" s="911">
        <v>0</v>
      </c>
      <c r="AG35" s="802"/>
    </row>
    <row r="36" spans="1:33" customHeight="1" ht="15.75">
      <c r="A36" s="285"/>
      <c r="B36" s="517"/>
      <c r="C36" s="692"/>
      <c r="D36" s="690"/>
      <c r="E36" s="690"/>
      <c r="F36" s="690"/>
      <c r="G36" s="690"/>
      <c r="H36" s="690"/>
      <c r="I36" s="690"/>
      <c r="J36" s="690"/>
      <c r="K36" s="690"/>
      <c r="L36" s="690"/>
      <c r="M36" s="690"/>
      <c r="N36" s="691"/>
      <c r="O36" s="71"/>
      <c r="P36" s="297"/>
      <c r="Q36" s="120"/>
      <c r="R36" s="120"/>
      <c r="S36" s="294"/>
      <c r="T36" s="119"/>
      <c r="U36" s="71"/>
      <c r="V36" s="71"/>
      <c r="W36" s="119"/>
      <c r="X36" s="71"/>
      <c r="Y36" s="297"/>
      <c r="Z36" s="71"/>
      <c r="AA36" s="71"/>
      <c r="AB36" s="117"/>
      <c r="AC36" s="119"/>
      <c r="AD36" s="71"/>
      <c r="AE36" s="71"/>
      <c r="AF36" s="909"/>
      <c r="AG36" s="802"/>
    </row>
    <row r="37" spans="1:33" customHeight="1" ht="15.75" s="6" customFormat="1">
      <c r="A37" s="286"/>
      <c r="B37" s="678" t="s">
        <v>146</v>
      </c>
      <c r="C37" s="298"/>
      <c r="D37" s="118">
        <v>-1298.5732360351</v>
      </c>
      <c r="E37" s="118">
        <v>-764.08389772402</v>
      </c>
      <c r="F37" s="118">
        <v>-444.4298564</v>
      </c>
      <c r="G37" s="118">
        <v>39.24954595</v>
      </c>
      <c r="H37" s="118">
        <v>-85.864825220935</v>
      </c>
      <c r="I37" s="118">
        <v>173.17036751574</v>
      </c>
      <c r="J37" s="118">
        <v>-330.03537000011</v>
      </c>
      <c r="K37" s="118">
        <v>-180.85630574793</v>
      </c>
      <c r="L37" s="118">
        <v>-40.739103140059</v>
      </c>
      <c r="M37" s="118">
        <v>-20.90099194</v>
      </c>
      <c r="N37" s="307">
        <f>+W37</f>
        <v>-411.94784197564</v>
      </c>
      <c r="O37" s="129"/>
      <c r="P37" s="699">
        <v>-18.64957405</v>
      </c>
      <c r="Q37" s="672">
        <v>76.74293958</v>
      </c>
      <c r="R37" s="672">
        <v>-144.442</v>
      </c>
      <c r="S37" s="700">
        <v>-20.90099194</v>
      </c>
      <c r="T37" s="702">
        <v>-397.76262269</v>
      </c>
      <c r="U37" s="702">
        <v>-380.53167742</v>
      </c>
      <c r="V37" s="702">
        <v>-540.31970077</v>
      </c>
      <c r="W37" s="702">
        <v>-411.94784197564</v>
      </c>
      <c r="X37" s="129"/>
      <c r="Y37" s="699">
        <v>-18.64957405</v>
      </c>
      <c r="Z37" s="673">
        <v>95.39251363</v>
      </c>
      <c r="AA37" s="673">
        <v>-221.18493958</v>
      </c>
      <c r="AB37" s="673">
        <v>123.54100806</v>
      </c>
      <c r="AC37" s="702">
        <v>-397.76262269</v>
      </c>
      <c r="AD37" s="702">
        <v>17.24008665</v>
      </c>
      <c r="AE37" s="702">
        <v>-159.78802335</v>
      </c>
      <c r="AF37" s="912">
        <v>128.37185879436</v>
      </c>
      <c r="AG37" s="802"/>
    </row>
    <row r="38" spans="1:33" customHeight="1" ht="15.75">
      <c r="A38" s="285"/>
      <c r="B38" s="601"/>
      <c r="C38" s="695"/>
      <c r="D38" s="686"/>
      <c r="E38" s="686"/>
      <c r="F38" s="686"/>
      <c r="G38" s="686"/>
      <c r="H38" s="686"/>
      <c r="I38" s="686"/>
      <c r="J38" s="686"/>
      <c r="K38" s="686"/>
      <c r="L38" s="686"/>
      <c r="M38" s="686"/>
      <c r="N38" s="687"/>
      <c r="O38" s="71"/>
      <c r="P38" s="297"/>
      <c r="Q38" s="120"/>
      <c r="R38" s="120"/>
      <c r="S38" s="294"/>
      <c r="T38" s="119"/>
      <c r="U38" s="117"/>
      <c r="V38" s="117"/>
      <c r="W38" s="119"/>
      <c r="X38" s="71"/>
      <c r="Y38" s="297"/>
      <c r="Z38" s="117"/>
      <c r="AA38" s="71"/>
      <c r="AB38" s="117"/>
      <c r="AC38" s="119"/>
      <c r="AD38" s="117"/>
      <c r="AE38" s="117"/>
      <c r="AF38" s="909"/>
      <c r="AG38" s="802"/>
    </row>
    <row r="39" spans="1:33" customHeight="1" ht="15.75">
      <c r="A39" s="283"/>
      <c r="B39" s="583" t="s">
        <v>147</v>
      </c>
      <c r="C39" s="298"/>
      <c r="D39" s="111">
        <v>0</v>
      </c>
      <c r="E39" s="111">
        <v>0</v>
      </c>
      <c r="F39" s="111">
        <v>3.879</v>
      </c>
      <c r="G39" s="111">
        <v>175.687</v>
      </c>
      <c r="H39" s="111">
        <v>402.188</v>
      </c>
      <c r="I39" s="111">
        <v>214.5905158703</v>
      </c>
      <c r="J39" s="111">
        <v>394.851</v>
      </c>
      <c r="K39" s="111">
        <v>1189.1835202858</v>
      </c>
      <c r="L39" s="111">
        <v>247.3231166</v>
      </c>
      <c r="M39" s="111">
        <v>420.22836471663</v>
      </c>
      <c r="N39" s="265">
        <f>+W39</f>
        <v>989.44173979588</v>
      </c>
      <c r="O39" s="71"/>
      <c r="P39" s="229">
        <v>42.91773157</v>
      </c>
      <c r="Q39" s="111">
        <v>43.71180446</v>
      </c>
      <c r="R39" s="111">
        <v>42.993</v>
      </c>
      <c r="S39" s="265">
        <v>420.22836471663</v>
      </c>
      <c r="T39" s="128">
        <v>0.0016000000000003</v>
      </c>
      <c r="U39" s="128">
        <v>3.8009999999922E-5</v>
      </c>
      <c r="V39" s="128">
        <v>994.30637778</v>
      </c>
      <c r="W39" s="128">
        <v>989.44173979588</v>
      </c>
      <c r="X39" s="71"/>
      <c r="Y39" s="229">
        <v>42.91773157</v>
      </c>
      <c r="Z39" s="111">
        <v>0.79407289</v>
      </c>
      <c r="AA39" s="111">
        <v>-0.71880446</v>
      </c>
      <c r="AB39" s="111">
        <v>377.23536471663</v>
      </c>
      <c r="AC39" s="128">
        <v>0.0016000000000003</v>
      </c>
      <c r="AD39" s="128">
        <v>-0.0015619900000003</v>
      </c>
      <c r="AE39" s="128">
        <v>994.30633977</v>
      </c>
      <c r="AF39" s="911">
        <v>-4.8646379841165</v>
      </c>
      <c r="AG39" s="802"/>
    </row>
    <row r="40" spans="1:33" customHeight="1" ht="15.75">
      <c r="A40" s="283"/>
      <c r="B40" s="583" t="s">
        <v>148</v>
      </c>
      <c r="C40" s="298"/>
      <c r="D40" s="111">
        <v>0</v>
      </c>
      <c r="E40" s="111">
        <v>0</v>
      </c>
      <c r="F40" s="111">
        <v>0</v>
      </c>
      <c r="G40" s="111">
        <v>0</v>
      </c>
      <c r="H40" s="111">
        <v>0</v>
      </c>
      <c r="I40" s="111">
        <v>217.47578103527</v>
      </c>
      <c r="J40" s="111">
        <v>242.06910050744</v>
      </c>
      <c r="K40" s="111">
        <v>623.83974613765</v>
      </c>
      <c r="L40" s="111">
        <v>445.19642072911</v>
      </c>
      <c r="M40" s="111">
        <v>399.03449585235</v>
      </c>
      <c r="N40" s="265">
        <f>+W40</f>
        <v>186.40278359</v>
      </c>
      <c r="O40" s="71"/>
      <c r="P40" s="229">
        <v>-0.16716748226946</v>
      </c>
      <c r="Q40" s="111">
        <v>9.4615212078943</v>
      </c>
      <c r="R40" s="111">
        <v>70.569090836698</v>
      </c>
      <c r="S40" s="265">
        <v>399.03449585235</v>
      </c>
      <c r="T40" s="128">
        <v>-0.020511235501136</v>
      </c>
      <c r="U40" s="128">
        <v>0</v>
      </c>
      <c r="V40" s="128">
        <v>0</v>
      </c>
      <c r="W40" s="128">
        <v>186.40278359</v>
      </c>
      <c r="X40" s="71"/>
      <c r="Y40" s="229">
        <v>-0.16716748226946</v>
      </c>
      <c r="Z40" s="111">
        <v>9.6286886901638</v>
      </c>
      <c r="AA40" s="111">
        <v>61.107569628803</v>
      </c>
      <c r="AB40" s="111">
        <v>328.46540501565</v>
      </c>
      <c r="AC40" s="128">
        <v>-0.020511235501136</v>
      </c>
      <c r="AD40" s="128">
        <v>0.020511235501136</v>
      </c>
      <c r="AE40" s="128">
        <v>0</v>
      </c>
      <c r="AF40" s="911">
        <v>186.40278359</v>
      </c>
      <c r="AG40" s="802"/>
    </row>
    <row r="41" spans="1:33" customHeight="1" ht="15.75">
      <c r="A41" s="283"/>
      <c r="B41" s="583" t="s">
        <v>149</v>
      </c>
      <c r="C41" s="298"/>
      <c r="D41" s="111">
        <v>333.52787147141</v>
      </c>
      <c r="E41" s="111">
        <v>228.359</v>
      </c>
      <c r="F41" s="111">
        <v>141.11115032454</v>
      </c>
      <c r="G41" s="111">
        <v>-15.159</v>
      </c>
      <c r="H41" s="111">
        <v>-35.579</v>
      </c>
      <c r="I41" s="111">
        <v>-69.616164613782</v>
      </c>
      <c r="J41" s="111">
        <v>-173.59510050744</v>
      </c>
      <c r="K41" s="111">
        <v>-172.05174613765</v>
      </c>
      <c r="L41" s="111">
        <v>-195.17459107911</v>
      </c>
      <c r="M41" s="111">
        <v>-173.68149585235</v>
      </c>
      <c r="N41" s="265">
        <f>+W41</f>
        <v>-80.77604022</v>
      </c>
      <c r="O41" s="71"/>
      <c r="P41" s="229">
        <v>-45.680143887731</v>
      </c>
      <c r="Q41" s="111">
        <v>-84.210461457894</v>
      </c>
      <c r="R41" s="111">
        <v>-119.6300908367</v>
      </c>
      <c r="S41" s="265">
        <v>-173.68149585235</v>
      </c>
      <c r="T41" s="128">
        <v>-16.129264644499</v>
      </c>
      <c r="U41" s="128">
        <v>-64.25834362</v>
      </c>
      <c r="V41" s="128">
        <v>-72.84586018</v>
      </c>
      <c r="W41" s="128">
        <v>-80.77604022</v>
      </c>
      <c r="X41" s="71"/>
      <c r="Y41" s="229">
        <v>-45.680143887731</v>
      </c>
      <c r="Z41" s="111">
        <v>-38.530317570164</v>
      </c>
      <c r="AA41" s="111">
        <v>-35.419629378803</v>
      </c>
      <c r="AB41" s="111">
        <v>-54.051405015651</v>
      </c>
      <c r="AC41" s="128">
        <v>-16.129264644499</v>
      </c>
      <c r="AD41" s="128">
        <v>-48.129078975501</v>
      </c>
      <c r="AE41" s="128">
        <v>-8.58751656</v>
      </c>
      <c r="AF41" s="911">
        <v>-7.93018004</v>
      </c>
      <c r="AG41" s="802"/>
    </row>
    <row r="42" spans="1:33" customHeight="1" ht="15.75">
      <c r="A42" s="283"/>
      <c r="B42" s="583" t="s">
        <v>138</v>
      </c>
      <c r="C42" s="298"/>
      <c r="D42" s="111">
        <v>-87.299766487921</v>
      </c>
      <c r="E42" s="111">
        <v>-166.86042081485</v>
      </c>
      <c r="F42" s="111">
        <v>-155.56614571415</v>
      </c>
      <c r="G42" s="111">
        <v>-189.28238042796</v>
      </c>
      <c r="H42" s="111">
        <v>-183.00803720502</v>
      </c>
      <c r="I42" s="111">
        <v>-180.09550686966</v>
      </c>
      <c r="J42" s="111">
        <v>-165.23772035121</v>
      </c>
      <c r="K42" s="111">
        <v>-155.54482410769</v>
      </c>
      <c r="L42" s="111">
        <v>-123.09162725054</v>
      </c>
      <c r="M42" s="111">
        <v>-115.4880442868</v>
      </c>
      <c r="N42" s="265">
        <f>+W42</f>
        <v>-138.0110196787</v>
      </c>
      <c r="O42" s="71"/>
      <c r="P42" s="229">
        <v>-28.326643328108</v>
      </c>
      <c r="Q42" s="111">
        <v>-56.5458123136</v>
      </c>
      <c r="R42" s="111">
        <v>-87.639844221</v>
      </c>
      <c r="S42" s="265">
        <v>-115.4880442868</v>
      </c>
      <c r="T42" s="128">
        <v>-35.1367483953</v>
      </c>
      <c r="U42" s="128">
        <v>-72.7900534049</v>
      </c>
      <c r="V42" s="128">
        <v>-126.3361488552</v>
      </c>
      <c r="W42" s="128">
        <v>-138.0110196787</v>
      </c>
      <c r="X42" s="71"/>
      <c r="Y42" s="229">
        <v>-28.326643328108</v>
      </c>
      <c r="Z42" s="111">
        <v>-28.219168985492</v>
      </c>
      <c r="AA42" s="111">
        <v>-31.0940319074</v>
      </c>
      <c r="AB42" s="111">
        <v>-27.8482000658</v>
      </c>
      <c r="AC42" s="128">
        <v>-35.1367483953</v>
      </c>
      <c r="AD42" s="128">
        <v>-37.6533050096</v>
      </c>
      <c r="AE42" s="128">
        <v>-53.5460954503</v>
      </c>
      <c r="AF42" s="911">
        <v>-11.6748708235</v>
      </c>
      <c r="AG42" s="802"/>
    </row>
    <row r="43" spans="1:33" customHeight="1" ht="15.75">
      <c r="A43" s="283"/>
      <c r="B43" s="583" t="s">
        <v>150</v>
      </c>
      <c r="C43" s="298"/>
      <c r="D43" s="111">
        <v>0</v>
      </c>
      <c r="E43" s="111">
        <v>0</v>
      </c>
      <c r="F43" s="111">
        <v>0</v>
      </c>
      <c r="G43" s="111">
        <v>0</v>
      </c>
      <c r="H43" s="111">
        <v>-57.741</v>
      </c>
      <c r="I43" s="111">
        <v>-79.207</v>
      </c>
      <c r="J43" s="111">
        <v>-115.4600522159</v>
      </c>
      <c r="K43" s="111">
        <v>-145.71320854684</v>
      </c>
      <c r="L43" s="111">
        <v>-115.1984894938</v>
      </c>
      <c r="M43" s="111">
        <v>-175.89237189324</v>
      </c>
      <c r="N43" s="265">
        <f>+W43</f>
        <v>-150.73572786364</v>
      </c>
      <c r="O43" s="71"/>
      <c r="P43" s="229">
        <v>-8.7021981299149</v>
      </c>
      <c r="Q43" s="111">
        <v>-82.4647332422</v>
      </c>
      <c r="R43" s="111">
        <v>-122.22881670798</v>
      </c>
      <c r="S43" s="265">
        <v>-175.89237189324</v>
      </c>
      <c r="T43" s="128">
        <v>-13.110057622472</v>
      </c>
      <c r="U43" s="128">
        <v>-109.27941831357</v>
      </c>
      <c r="V43" s="128">
        <v>-128.67705689298</v>
      </c>
      <c r="W43" s="128">
        <v>-150.73572786364</v>
      </c>
      <c r="X43" s="71"/>
      <c r="Y43" s="229">
        <v>-8.7021981299149</v>
      </c>
      <c r="Z43" s="111">
        <v>-73.762535112285</v>
      </c>
      <c r="AA43" s="111">
        <v>-39.764083465781</v>
      </c>
      <c r="AB43" s="111">
        <v>-53.663555185262</v>
      </c>
      <c r="AC43" s="128">
        <v>-13.110057622472</v>
      </c>
      <c r="AD43" s="128">
        <v>-96.169360691096</v>
      </c>
      <c r="AE43" s="128">
        <v>-19.39763857941</v>
      </c>
      <c r="AF43" s="911">
        <v>-22.058670970663</v>
      </c>
      <c r="AG43" s="802"/>
    </row>
    <row r="44" spans="1:33" customHeight="1" ht="15.75">
      <c r="A44" s="283"/>
      <c r="B44" s="583" t="s">
        <v>151</v>
      </c>
      <c r="C44" s="298"/>
      <c r="D44" s="111">
        <v>-12.112474180829</v>
      </c>
      <c r="E44" s="111">
        <v>-34.704675361933</v>
      </c>
      <c r="F44" s="111">
        <v>-160.78451483208</v>
      </c>
      <c r="G44" s="111">
        <v>22.19848180848</v>
      </c>
      <c r="H44" s="111">
        <v>-20.982083344035</v>
      </c>
      <c r="I44" s="111">
        <v>-290.70996158565</v>
      </c>
      <c r="J44" s="111">
        <v>-277.27805547238</v>
      </c>
      <c r="K44" s="111">
        <v>-206.73644942311</v>
      </c>
      <c r="L44" s="111">
        <v>-269.15462659705</v>
      </c>
      <c r="M44" s="111">
        <v>-586.92670693559</v>
      </c>
      <c r="N44" s="265">
        <f>+W44</f>
        <v>-137.5455834448</v>
      </c>
      <c r="O44" s="71"/>
      <c r="P44" s="229">
        <v>-108.51815433269</v>
      </c>
      <c r="Q44" s="111">
        <v>-316.7865704701</v>
      </c>
      <c r="R44" s="111">
        <v>-315.15451393602</v>
      </c>
      <c r="S44" s="265">
        <v>-586.92670693559</v>
      </c>
      <c r="T44" s="128">
        <v>-93.490410187626</v>
      </c>
      <c r="U44" s="128">
        <v>-41.021995115231</v>
      </c>
      <c r="V44" s="128">
        <v>-124.02226838992</v>
      </c>
      <c r="W44" s="128">
        <v>-137.5455834448</v>
      </c>
      <c r="X44" s="71"/>
      <c r="Y44" s="229">
        <v>-108.51815433269</v>
      </c>
      <c r="Z44" s="111">
        <v>-208.26841613741</v>
      </c>
      <c r="AA44" s="111">
        <v>1.6320565340798</v>
      </c>
      <c r="AB44" s="111">
        <v>-271.77219299957</v>
      </c>
      <c r="AC44" s="128">
        <v>-93.490410187626</v>
      </c>
      <c r="AD44" s="128">
        <v>52.459273692395</v>
      </c>
      <c r="AE44" s="128">
        <v>-83.000273274691</v>
      </c>
      <c r="AF44" s="911">
        <v>-13.523315054879</v>
      </c>
      <c r="AG44" s="802"/>
    </row>
    <row r="45" spans="1:33" customHeight="1" ht="15.75">
      <c r="A45" s="283"/>
      <c r="B45" s="517"/>
      <c r="C45" s="692"/>
      <c r="D45" s="690"/>
      <c r="E45" s="690"/>
      <c r="F45" s="690"/>
      <c r="G45" s="690"/>
      <c r="H45" s="690"/>
      <c r="I45" s="690"/>
      <c r="J45" s="690"/>
      <c r="K45" s="690"/>
      <c r="L45" s="690"/>
      <c r="M45" s="690"/>
      <c r="N45" s="691"/>
      <c r="O45" s="71"/>
      <c r="P45" s="297"/>
      <c r="Q45" s="120"/>
      <c r="R45" s="120"/>
      <c r="S45" s="294"/>
      <c r="T45" s="119"/>
      <c r="U45" s="71"/>
      <c r="V45" s="71"/>
      <c r="W45" s="119"/>
      <c r="X45" s="71"/>
      <c r="Y45" s="297"/>
      <c r="Z45" s="117"/>
      <c r="AA45" s="117"/>
      <c r="AB45" s="117"/>
      <c r="AC45" s="119"/>
      <c r="AD45" s="71"/>
      <c r="AE45" s="71"/>
      <c r="AF45" s="909"/>
      <c r="AG45" s="802"/>
    </row>
    <row r="46" spans="1:33" customHeight="1" ht="15.75" s="2" customFormat="1">
      <c r="A46" s="284"/>
      <c r="B46" s="679" t="s">
        <v>152</v>
      </c>
      <c r="C46" s="680"/>
      <c r="D46" s="471">
        <v>-1064.4576052325</v>
      </c>
      <c r="E46" s="471">
        <v>-737.28999390081</v>
      </c>
      <c r="F46" s="471">
        <v>-615.79036662169</v>
      </c>
      <c r="G46" s="471">
        <v>32.693647330525</v>
      </c>
      <c r="H46" s="471">
        <v>19.013054230008</v>
      </c>
      <c r="I46" s="471">
        <v>-14.39196864778</v>
      </c>
      <c r="J46" s="471">
        <v>-424.6861980396</v>
      </c>
      <c r="K46" s="471">
        <v>952.12073246021</v>
      </c>
      <c r="L46" s="471">
        <v>-50.838900231447</v>
      </c>
      <c r="M46" s="471">
        <v>-253.626750339</v>
      </c>
      <c r="N46" s="496">
        <f>+W46</f>
        <v>256.8283102031</v>
      </c>
      <c r="O46" s="129"/>
      <c r="P46" s="699">
        <v>-167.12614964156</v>
      </c>
      <c r="Q46" s="672">
        <v>-410.0913122359</v>
      </c>
      <c r="R46" s="672">
        <v>-675.533174865</v>
      </c>
      <c r="S46" s="700">
        <v>-253.626750339</v>
      </c>
      <c r="T46" s="702">
        <v>-555.6480147754</v>
      </c>
      <c r="U46" s="702">
        <v>-667.8814498637</v>
      </c>
      <c r="V46" s="702">
        <v>2.1053426919009</v>
      </c>
      <c r="W46" s="702">
        <v>256.8283102031</v>
      </c>
      <c r="X46" s="129"/>
      <c r="Y46" s="699">
        <v>-167.12614964156</v>
      </c>
      <c r="Z46" s="673">
        <v>-242.96516259434</v>
      </c>
      <c r="AA46" s="673">
        <v>-265.4418626291</v>
      </c>
      <c r="AB46" s="673">
        <v>421.906424526</v>
      </c>
      <c r="AC46" s="702">
        <v>-555.6480147754</v>
      </c>
      <c r="AD46" s="702">
        <v>-112.2334350883</v>
      </c>
      <c r="AE46" s="702">
        <v>669.9867925556</v>
      </c>
      <c r="AF46" s="908">
        <v>254.7229675112</v>
      </c>
      <c r="AG46" s="802"/>
    </row>
    <row r="47" spans="1:33" customHeight="1" ht="15.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02"/>
    </row>
    <row r="48" spans="1:33" customHeight="1" ht="15.75">
      <c r="B48" s="68" t="s">
        <v>153</v>
      </c>
      <c r="C48" s="12"/>
      <c r="D48" s="12"/>
      <c r="E48" s="12"/>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02"/>
    </row>
    <row r="49" spans="1:33" customHeight="1" ht="15.75">
      <c r="B49" s="8"/>
      <c r="C49" s="10"/>
      <c r="D49" s="10"/>
      <c r="E49" s="10"/>
      <c r="F49" s="10"/>
      <c r="G49" s="10"/>
      <c r="H49" s="10"/>
      <c r="I49" s="10"/>
      <c r="J49" s="10"/>
      <c r="K49" s="10"/>
      <c r="L49" s="10"/>
      <c r="M49" s="10"/>
      <c r="N49" s="10"/>
      <c r="O49" s="10"/>
      <c r="P49" s="10"/>
      <c r="Q49" s="10"/>
      <c r="R49" s="10"/>
      <c r="S49" s="10"/>
      <c r="T49" s="10"/>
      <c r="U49" s="8"/>
      <c r="V49" s="8"/>
      <c r="W49" s="10"/>
      <c r="X49" s="10"/>
      <c r="Y49" s="10"/>
      <c r="Z49" s="10"/>
      <c r="AA49" s="10"/>
      <c r="AB49" s="10"/>
      <c r="AC49" s="10"/>
      <c r="AD49" s="104"/>
      <c r="AE49" s="8"/>
      <c r="AF49" s="8"/>
    </row>
    <row r="50" spans="1:33" customHeight="1" ht="15.75" s="3" customFormat="1">
      <c r="A50" s="283"/>
      <c r="B50" s="618" t="s">
        <v>154</v>
      </c>
      <c r="C50" s="669">
        <f>+C14</f>
        <v>2008</v>
      </c>
      <c r="D50" s="670">
        <f>+D14</f>
        <v>2009</v>
      </c>
      <c r="E50" s="670">
        <f>+E14</f>
        <v>2010</v>
      </c>
      <c r="F50" s="571">
        <f>+F14</f>
        <v>2011</v>
      </c>
      <c r="G50" s="571">
        <f>+G14</f>
        <v>2012</v>
      </c>
      <c r="H50" s="571">
        <f>+H14</f>
        <v>2013</v>
      </c>
      <c r="I50" s="571">
        <f>+I14</f>
        <v>2014</v>
      </c>
      <c r="J50" s="571">
        <f>+J14</f>
        <v>2015</v>
      </c>
      <c r="K50" s="571">
        <f>+K14</f>
        <v>2016</v>
      </c>
      <c r="L50" s="571">
        <f>+L14</f>
        <v>2017</v>
      </c>
      <c r="M50" s="571">
        <f>+M14</f>
        <v>2018</v>
      </c>
      <c r="N50" s="573">
        <v>2019</v>
      </c>
      <c r="O50" s="8"/>
      <c r="P50" s="570" t="str">
        <f>P2</f>
        <v>1Q18</v>
      </c>
      <c r="Q50" s="571" t="str">
        <f>Q2</f>
        <v>1H18</v>
      </c>
      <c r="R50" s="571" t="str">
        <f>R2</f>
        <v>9M18</v>
      </c>
      <c r="S50" s="572" t="str">
        <f>S2</f>
        <v>YE18</v>
      </c>
      <c r="T50" s="571" t="str">
        <f>T2</f>
        <v>1Q19</v>
      </c>
      <c r="U50" s="571" t="str">
        <f>U2</f>
        <v>1H19</v>
      </c>
      <c r="V50" s="571" t="str">
        <f>V2</f>
        <v>9M19</v>
      </c>
      <c r="W50" s="571" t="str">
        <f>W2</f>
        <v>YE19</v>
      </c>
      <c r="X50" s="7"/>
      <c r="Y50" s="570" t="str">
        <f>+Y14</f>
        <v>1Q18</v>
      </c>
      <c r="Z50" s="571" t="str">
        <f>+Z14</f>
        <v>2Q18</v>
      </c>
      <c r="AA50" s="571" t="str">
        <f>+AA14</f>
        <v>3Q18</v>
      </c>
      <c r="AB50" s="573" t="str">
        <f>+AB14</f>
        <v>4Q18</v>
      </c>
      <c r="AC50" s="571" t="str">
        <f>AC2</f>
        <v>1Q19</v>
      </c>
      <c r="AD50" s="571" t="str">
        <f>AD2</f>
        <v>2Q19</v>
      </c>
      <c r="AE50" s="571" t="str">
        <f>+AE14</f>
        <v>3Q19</v>
      </c>
      <c r="AF50" s="1095" t="str">
        <f>+AF14</f>
        <v>4Q19</v>
      </c>
      <c r="AG50" s="802"/>
    </row>
    <row r="51" spans="1:33" customHeight="1" ht="15.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1:33" customHeight="1" ht="15.75" s="2" customFormat="1">
      <c r="A52" s="284"/>
      <c r="B52" s="671" t="s">
        <v>31</v>
      </c>
      <c r="C52" s="834"/>
      <c r="D52" s="672"/>
      <c r="E52" s="672"/>
      <c r="F52" s="672"/>
      <c r="G52" s="672"/>
      <c r="H52" s="672"/>
      <c r="I52" s="672"/>
      <c r="J52" s="672"/>
      <c r="K52" s="672">
        <v>1170.95</v>
      </c>
      <c r="L52" s="672">
        <v>1366.32</v>
      </c>
      <c r="M52" s="672">
        <v>1299.91</v>
      </c>
      <c r="N52" s="700">
        <f>+W52</f>
        <v>1648.03</v>
      </c>
      <c r="O52" s="129"/>
      <c r="P52" s="699">
        <v>380.65</v>
      </c>
      <c r="Q52" s="672">
        <v>685.83</v>
      </c>
      <c r="R52" s="672">
        <v>869.38</v>
      </c>
      <c r="S52" s="700">
        <v>1299.91</v>
      </c>
      <c r="T52" s="702">
        <v>384.73</v>
      </c>
      <c r="U52" s="702">
        <v>961.19</v>
      </c>
      <c r="V52" s="702">
        <v>1218.5</v>
      </c>
      <c r="W52" s="702">
        <v>1648.03</v>
      </c>
      <c r="X52" s="129"/>
      <c r="Y52" s="699">
        <v>380.65</v>
      </c>
      <c r="Z52" s="673">
        <v>305.18</v>
      </c>
      <c r="AA52" s="673">
        <v>183.55</v>
      </c>
      <c r="AB52" s="673">
        <v>430.54</v>
      </c>
      <c r="AC52" s="702">
        <v>384.73</v>
      </c>
      <c r="AD52" s="702">
        <v>576.46</v>
      </c>
      <c r="AE52" s="702">
        <v>257.31</v>
      </c>
      <c r="AF52" s="908">
        <v>429.54</v>
      </c>
      <c r="AG52" s="802"/>
    </row>
    <row r="53" spans="1:33" customHeight="1" ht="15.75">
      <c r="A53" s="283"/>
      <c r="B53" s="583"/>
      <c r="C53" s="298"/>
      <c r="D53" s="111"/>
      <c r="E53" s="111"/>
      <c r="F53" s="111"/>
      <c r="G53" s="111"/>
      <c r="H53" s="111"/>
      <c r="I53" s="111"/>
      <c r="J53" s="111"/>
      <c r="K53" s="111"/>
      <c r="L53" s="111"/>
      <c r="M53" s="111"/>
      <c r="N53" s="265"/>
      <c r="O53" s="71"/>
      <c r="P53" s="229"/>
      <c r="Q53" s="111"/>
      <c r="R53" s="111"/>
      <c r="S53" s="265"/>
      <c r="T53" s="128"/>
      <c r="U53" s="128"/>
      <c r="V53" s="128"/>
      <c r="W53" s="128"/>
      <c r="X53" s="71"/>
      <c r="Y53" s="229"/>
      <c r="Z53" s="124"/>
      <c r="AA53" s="124"/>
      <c r="AB53" s="111"/>
      <c r="AC53" s="128"/>
      <c r="AD53" s="128"/>
      <c r="AE53" s="128"/>
      <c r="AF53" s="911"/>
      <c r="AG53" s="802"/>
    </row>
    <row r="54" spans="1:33" customHeight="1" ht="15.75">
      <c r="A54" s="283"/>
      <c r="B54" s="583" t="s">
        <v>155</v>
      </c>
      <c r="C54" s="298"/>
      <c r="D54" s="111"/>
      <c r="E54" s="111"/>
      <c r="F54" s="111"/>
      <c r="G54" s="111"/>
      <c r="H54" s="111"/>
      <c r="I54" s="111"/>
      <c r="J54" s="111"/>
      <c r="K54" s="111">
        <v>-9</v>
      </c>
      <c r="L54" s="111">
        <v>153.93</v>
      </c>
      <c r="M54" s="111">
        <v>-24.75</v>
      </c>
      <c r="N54" s="265">
        <f>+W54</f>
        <v>-232.27</v>
      </c>
      <c r="O54" s="71"/>
      <c r="P54" s="229">
        <v>8.88</v>
      </c>
      <c r="Q54" s="111">
        <v>31.04</v>
      </c>
      <c r="R54" s="111">
        <v>61.15</v>
      </c>
      <c r="S54" s="265">
        <v>-24.75</v>
      </c>
      <c r="T54" s="128">
        <v>-4.75</v>
      </c>
      <c r="U54" s="128">
        <v>-221.79</v>
      </c>
      <c r="V54" s="128">
        <v>-230.81</v>
      </c>
      <c r="W54" s="128">
        <v>-232.27</v>
      </c>
      <c r="X54" s="71"/>
      <c r="Y54" s="229">
        <v>8.88</v>
      </c>
      <c r="Z54" s="111">
        <v>21.95</v>
      </c>
      <c r="AA54" s="111">
        <v>30.11</v>
      </c>
      <c r="AB54" s="111">
        <v>-85.9</v>
      </c>
      <c r="AC54" s="128">
        <v>-4.75</v>
      </c>
      <c r="AD54" s="128">
        <v>-217.04</v>
      </c>
      <c r="AE54" s="128">
        <v>-9.02</v>
      </c>
      <c r="AF54" s="911">
        <v>-1.46</v>
      </c>
      <c r="AG54" s="802"/>
    </row>
    <row r="55" spans="1:33" customHeight="1" ht="15.75">
      <c r="A55" s="283"/>
      <c r="B55" s="583" t="s">
        <v>156</v>
      </c>
      <c r="C55" s="298"/>
      <c r="D55" s="111"/>
      <c r="E55" s="111"/>
      <c r="F55" s="111"/>
      <c r="G55" s="111"/>
      <c r="H55" s="111"/>
      <c r="I55" s="111"/>
      <c r="J55" s="111"/>
      <c r="K55" s="111">
        <v>-49.93</v>
      </c>
      <c r="L55" s="111">
        <v>-46.29</v>
      </c>
      <c r="M55" s="111">
        <v>-76.99</v>
      </c>
      <c r="N55" s="265">
        <f>+W55</f>
        <v>-54.67</v>
      </c>
      <c r="O55" s="71"/>
      <c r="P55" s="229">
        <v>-28.92</v>
      </c>
      <c r="Q55" s="111">
        <v>-35.54</v>
      </c>
      <c r="R55" s="111">
        <v>-36.72</v>
      </c>
      <c r="S55" s="265">
        <v>-76.99</v>
      </c>
      <c r="T55" s="128">
        <v>-20.41</v>
      </c>
      <c r="U55" s="128">
        <v>-31.85</v>
      </c>
      <c r="V55" s="128">
        <v>-17.63</v>
      </c>
      <c r="W55" s="128">
        <v>-54.67</v>
      </c>
      <c r="X55" s="71"/>
      <c r="Y55" s="229">
        <v>-28.92</v>
      </c>
      <c r="Z55" s="111">
        <v>-6.62</v>
      </c>
      <c r="AA55" s="111">
        <v>-1.18</v>
      </c>
      <c r="AB55" s="111">
        <v>-40.27</v>
      </c>
      <c r="AC55" s="128">
        <v>-20.41</v>
      </c>
      <c r="AD55" s="128">
        <v>-11.44</v>
      </c>
      <c r="AE55" s="128">
        <v>14.23</v>
      </c>
      <c r="AF55" s="911">
        <v>-37.04</v>
      </c>
      <c r="AG55" s="802"/>
    </row>
    <row r="56" spans="1:33" customHeight="1" ht="15.75">
      <c r="A56" s="283"/>
      <c r="B56" s="583" t="s">
        <v>157</v>
      </c>
      <c r="C56" s="298"/>
      <c r="D56" s="111"/>
      <c r="E56" s="111"/>
      <c r="F56" s="111"/>
      <c r="G56" s="111"/>
      <c r="H56" s="111"/>
      <c r="I56" s="111"/>
      <c r="J56" s="111"/>
      <c r="K56" s="111">
        <v>-294.3</v>
      </c>
      <c r="L56" s="111">
        <v>-268.15</v>
      </c>
      <c r="M56" s="111">
        <v>-271.54</v>
      </c>
      <c r="N56" s="265">
        <f>+W56</f>
        <v>-299.96</v>
      </c>
      <c r="O56" s="71"/>
      <c r="P56" s="229">
        <v>-60.22</v>
      </c>
      <c r="Q56" s="111">
        <v>-129.66</v>
      </c>
      <c r="R56" s="111">
        <v>-212.58</v>
      </c>
      <c r="S56" s="265">
        <v>-271.54</v>
      </c>
      <c r="T56" s="128">
        <v>-71.63</v>
      </c>
      <c r="U56" s="128">
        <v>-157.09</v>
      </c>
      <c r="V56" s="128">
        <v>-250.89</v>
      </c>
      <c r="W56" s="128">
        <v>-299.96</v>
      </c>
      <c r="X56" s="71"/>
      <c r="Y56" s="229">
        <v>-60.22</v>
      </c>
      <c r="Z56" s="111">
        <v>-69.44</v>
      </c>
      <c r="AA56" s="111">
        <v>-82.92</v>
      </c>
      <c r="AB56" s="111">
        <v>-58.96</v>
      </c>
      <c r="AC56" s="128">
        <v>-71.63</v>
      </c>
      <c r="AD56" s="128">
        <v>-85.46</v>
      </c>
      <c r="AE56" s="128">
        <v>-93.8</v>
      </c>
      <c r="AF56" s="911">
        <v>-49.07</v>
      </c>
      <c r="AG56" s="802"/>
    </row>
    <row r="57" spans="1:33" customHeight="1" ht="15.75">
      <c r="A57" s="283"/>
      <c r="B57" s="583" t="s">
        <v>158</v>
      </c>
      <c r="C57" s="298"/>
      <c r="D57" s="111"/>
      <c r="E57" s="111"/>
      <c r="F57" s="111"/>
      <c r="G57" s="111"/>
      <c r="H57" s="111"/>
      <c r="I57" s="111"/>
      <c r="J57" s="111"/>
      <c r="K57" s="111">
        <v>-119.31</v>
      </c>
      <c r="L57" s="111">
        <v>-91.82</v>
      </c>
      <c r="M57" s="111">
        <v>-151.53</v>
      </c>
      <c r="N57" s="265">
        <f>+W57</f>
        <v>-108.22</v>
      </c>
      <c r="O57" s="71"/>
      <c r="P57" s="229">
        <v>-15.98</v>
      </c>
      <c r="Q57" s="111">
        <v>-44.56</v>
      </c>
      <c r="R57" s="111">
        <v>-91.09</v>
      </c>
      <c r="S57" s="265">
        <v>-151.53</v>
      </c>
      <c r="T57" s="128">
        <v>-19.49</v>
      </c>
      <c r="U57" s="128">
        <v>-60.82</v>
      </c>
      <c r="V57" s="128">
        <v>-83.25</v>
      </c>
      <c r="W57" s="128">
        <v>-108.22</v>
      </c>
      <c r="X57" s="71"/>
      <c r="Y57" s="229">
        <v>-15.98</v>
      </c>
      <c r="Z57" s="111">
        <v>-28.58</v>
      </c>
      <c r="AA57" s="111">
        <v>-46.53</v>
      </c>
      <c r="AB57" s="111">
        <v>-60.43</v>
      </c>
      <c r="AC57" s="128">
        <v>-19.49</v>
      </c>
      <c r="AD57" s="128">
        <v>-41.33</v>
      </c>
      <c r="AE57" s="128">
        <v>-22.43</v>
      </c>
      <c r="AF57" s="911">
        <v>-24.97</v>
      </c>
      <c r="AG57" s="802"/>
    </row>
    <row r="58" spans="1:33" customHeight="1" ht="15.75">
      <c r="A58" s="283"/>
      <c r="B58" s="583" t="s">
        <v>159</v>
      </c>
      <c r="C58" s="298"/>
      <c r="D58" s="111"/>
      <c r="E58" s="111"/>
      <c r="F58" s="111"/>
      <c r="G58" s="111"/>
      <c r="H58" s="111"/>
      <c r="I58" s="111"/>
      <c r="J58" s="111"/>
      <c r="K58" s="111"/>
      <c r="L58" s="111">
        <v>28.5</v>
      </c>
      <c r="M58" s="111">
        <v>196.4467693181</v>
      </c>
      <c r="N58" s="265">
        <f>+W58</f>
        <v>313.45</v>
      </c>
      <c r="O58" s="71"/>
      <c r="P58" s="229">
        <v>0</v>
      </c>
      <c r="Q58" s="111">
        <v>0</v>
      </c>
      <c r="R58" s="111">
        <v>0</v>
      </c>
      <c r="S58" s="265">
        <v>196.4467693181</v>
      </c>
      <c r="T58" s="128">
        <v>0</v>
      </c>
      <c r="U58" s="128">
        <v>218.6</v>
      </c>
      <c r="V58" s="128">
        <v>225.7</v>
      </c>
      <c r="W58" s="128">
        <v>313.45</v>
      </c>
      <c r="X58" s="71"/>
      <c r="Y58" s="229">
        <v>0</v>
      </c>
      <c r="Z58" s="124">
        <v>0</v>
      </c>
      <c r="AA58" s="124">
        <v>0</v>
      </c>
      <c r="AB58" s="111">
        <v>196.4467693181</v>
      </c>
      <c r="AC58" s="128">
        <f>+T58</f>
        <v>0</v>
      </c>
      <c r="AD58" s="128">
        <f>+U58-T58</f>
        <v>218.6</v>
      </c>
      <c r="AE58" s="128">
        <f>+V58-U58</f>
        <v>7.1</v>
      </c>
      <c r="AF58" s="911">
        <f>+W58-V58</f>
        <v>87.75</v>
      </c>
      <c r="AG58" s="802"/>
    </row>
    <row r="59" spans="1:33" customHeight="1" ht="15.75" s="2" customFormat="1">
      <c r="A59" s="284"/>
      <c r="B59" s="671" t="s">
        <v>160</v>
      </c>
      <c r="C59" s="834"/>
      <c r="D59" s="672"/>
      <c r="E59" s="672"/>
      <c r="F59" s="672"/>
      <c r="G59" s="672"/>
      <c r="H59" s="672"/>
      <c r="I59" s="672"/>
      <c r="J59" s="672"/>
      <c r="K59" s="672">
        <f>+SUM(K52:K58)</f>
        <v>698.41</v>
      </c>
      <c r="L59" s="672">
        <f>+SUM(L52:L58)</f>
        <v>1142.49</v>
      </c>
      <c r="M59" s="672">
        <v>971.5467693181</v>
      </c>
      <c r="N59" s="700">
        <f>+W59</f>
        <v>1266.36</v>
      </c>
      <c r="O59" s="129"/>
      <c r="P59" s="699">
        <v>284.41</v>
      </c>
      <c r="Q59" s="672">
        <v>507.11</v>
      </c>
      <c r="R59" s="672">
        <v>590.14</v>
      </c>
      <c r="S59" s="700">
        <v>971.5467693181</v>
      </c>
      <c r="T59" s="702">
        <f>+SUM(T52:T58)</f>
        <v>268.45</v>
      </c>
      <c r="U59" s="702">
        <f>+SUM(U52:U58)</f>
        <v>708.24</v>
      </c>
      <c r="V59" s="702">
        <f>+SUM(V52:V58)</f>
        <v>861.62</v>
      </c>
      <c r="W59" s="702">
        <f>+SUM(W52:W58)</f>
        <v>1266.36</v>
      </c>
      <c r="X59" s="129"/>
      <c r="Y59" s="699">
        <v>284.41</v>
      </c>
      <c r="Z59" s="673">
        <v>222.49</v>
      </c>
      <c r="AA59" s="673">
        <v>83.03</v>
      </c>
      <c r="AB59" s="673">
        <v>381.4267693181</v>
      </c>
      <c r="AC59" s="702">
        <f>+SUM(AC52:AC58)</f>
        <v>268.45</v>
      </c>
      <c r="AD59" s="702">
        <f>+SUM(AD52:AD58)</f>
        <v>439.79</v>
      </c>
      <c r="AE59" s="702">
        <f>+SUM(AE52:AE58)</f>
        <v>153.39</v>
      </c>
      <c r="AF59" s="908">
        <f>+SUM(AF52:AF58)</f>
        <v>404.75</v>
      </c>
      <c r="AG59" s="802"/>
    </row>
    <row r="60" spans="1: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row>
    <row r="61" spans="1:33" customHeight="1" ht="15.75">
      <c r="B61" s="583" t="s">
        <v>161</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row>
    <row r="63" spans="1: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row>
    <row r="64" spans="1: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row>
    <row r="65" spans="1: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row>
    <row r="66" spans="1: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7" spans="1: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row>
    <row r="68" spans="1: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row>
    <row r="69" spans="1: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row>
    <row r="70" spans="1: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row>
    <row r="71" spans="1: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row>
    <row r="72" spans="1: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row>
    <row r="73" spans="1: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row>
    <row r="74" spans="1: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row>
    <row r="75" spans="1: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row>
    <row r="76" spans="1: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row>
    <row r="77" spans="1: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1"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36"/>
  <sheetViews>
    <sheetView tabSelected="0" workbookViewId="0" zoomScale="90" zoomScaleNormal="60" view="pageBreakPreview" showGridLines="false" showRowColHeaders="1" topLeftCell="D1">
      <selection activeCell="O13" sqref="O13"/>
    </sheetView>
  </sheetViews>
  <sheetFormatPr defaultRowHeight="14.4" defaultColWidth="9.140625" outlineLevelRow="0" outlineLevelCol="0"/>
  <cols>
    <col min="1" max="1" width="3.140625" customWidth="true" style="1"/>
    <col min="2" max="2" width="67.140625" customWidth="true" style="1"/>
    <col min="3" max="3" width="13.7109375" customWidth="true"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5703125" customWidth="true" style="1"/>
    <col min="17" max="17" width="9.140625" style="1"/>
    <col min="18" max="18" width="9.140625" style="1"/>
    <col min="19" max="19" width="8.140625" customWidth="true" style="1"/>
    <col min="20" max="20" width="9.140625" style="1"/>
    <col min="21" max="21" width="9.140625" style="1"/>
    <col min="22" max="22" width="9.140625" style="1"/>
    <col min="23" max="23" width="9.140625" style="1"/>
    <col min="24" max="24" width="9.140625" style="1"/>
    <col min="25" max="25" width="17.7109375" customWidth="true" style="1"/>
    <col min="26" max="26" width="9.140625" style="1"/>
  </cols>
  <sheetData>
    <row r="1" spans="1:32" customHeight="1" ht="15.75">
      <c r="B1" s="8"/>
      <c r="C1" s="8"/>
      <c r="D1" s="8"/>
      <c r="E1" s="8"/>
      <c r="F1" s="8"/>
      <c r="G1" s="8"/>
      <c r="H1" s="8"/>
      <c r="I1" s="8"/>
      <c r="J1" s="8"/>
      <c r="K1" s="8"/>
      <c r="L1" s="8"/>
      <c r="M1" s="8"/>
      <c r="N1" s="8"/>
      <c r="O1" s="8"/>
      <c r="P1" s="8"/>
      <c r="Q1" s="8"/>
      <c r="R1" s="8"/>
      <c r="S1" s="8"/>
      <c r="T1" s="8"/>
      <c r="U1" s="8"/>
      <c r="V1" s="8"/>
      <c r="W1" s="8"/>
    </row>
    <row r="2" spans="1:32" customHeight="1" ht="15.75" s="3" customFormat="1">
      <c r="B2" s="675" t="s">
        <v>162</v>
      </c>
      <c r="C2" s="676">
        <v>2008</v>
      </c>
      <c r="D2" s="677">
        <v>2009</v>
      </c>
      <c r="E2" s="677">
        <v>2010</v>
      </c>
      <c r="F2" s="632">
        <v>2011</v>
      </c>
      <c r="G2" s="632">
        <v>2012</v>
      </c>
      <c r="H2" s="632">
        <v>2013</v>
      </c>
      <c r="I2" s="632">
        <v>2014</v>
      </c>
      <c r="J2" s="632">
        <v>2015</v>
      </c>
      <c r="K2" s="632">
        <v>2016</v>
      </c>
      <c r="L2" s="632">
        <v>2017</v>
      </c>
      <c r="M2" s="632">
        <v>2018</v>
      </c>
      <c r="N2" s="571">
        <v>2019</v>
      </c>
      <c r="O2" s="7"/>
      <c r="P2" s="570" t="s">
        <v>15</v>
      </c>
      <c r="Q2" s="571" t="s">
        <v>16</v>
      </c>
      <c r="R2" s="571" t="s">
        <v>17</v>
      </c>
      <c r="S2" s="572" t="s">
        <v>18</v>
      </c>
      <c r="T2" s="570" t="s">
        <v>19</v>
      </c>
      <c r="U2" s="571" t="s">
        <v>20</v>
      </c>
      <c r="V2" s="571" t="s">
        <v>21</v>
      </c>
      <c r="W2" s="1096" t="s">
        <v>22</v>
      </c>
      <c r="X2" s="7"/>
    </row>
    <row r="3" spans="1:32" customHeight="1" ht="15.75">
      <c r="B3" s="703"/>
      <c r="C3" s="374"/>
      <c r="D3" s="232"/>
      <c r="E3" s="232"/>
      <c r="F3" s="232"/>
      <c r="G3" s="232"/>
      <c r="H3" s="232"/>
      <c r="I3" s="232"/>
      <c r="J3" s="232"/>
      <c r="K3" s="232"/>
      <c r="L3" s="232"/>
      <c r="M3" s="232"/>
      <c r="N3" s="290"/>
      <c r="O3" s="8"/>
      <c r="P3" s="596"/>
      <c r="Q3" s="597"/>
      <c r="R3" s="597"/>
      <c r="S3" s="598"/>
      <c r="T3" s="597"/>
      <c r="U3" s="597"/>
      <c r="V3" s="597"/>
      <c r="W3" s="603"/>
      <c r="X3" s="802"/>
    </row>
    <row r="4" spans="1:32" customHeight="1" ht="15.75">
      <c r="B4" s="264" t="s">
        <v>163</v>
      </c>
      <c r="C4" s="229">
        <v>560.16472098834</v>
      </c>
      <c r="D4" s="111">
        <v>541.72151723141</v>
      </c>
      <c r="E4" s="111">
        <v>733.14773769575</v>
      </c>
      <c r="F4" s="111">
        <v>837.21863305822</v>
      </c>
      <c r="G4" s="111">
        <v>917.12331156555</v>
      </c>
      <c r="H4" s="111">
        <v>847.9523720807</v>
      </c>
      <c r="I4" s="111">
        <v>937.2109787701</v>
      </c>
      <c r="J4" s="111">
        <v>1082.4456431354</v>
      </c>
      <c r="K4" s="111">
        <v>788.4578664731</v>
      </c>
      <c r="L4" s="111">
        <v>967.842420151</v>
      </c>
      <c r="M4" s="111">
        <v>881.2458356792</v>
      </c>
      <c r="N4" s="290">
        <f>+W4</f>
        <v>768.277912291</v>
      </c>
      <c r="O4" s="117"/>
      <c r="P4" s="229">
        <v>955.9540296073</v>
      </c>
      <c r="Q4" s="111">
        <v>903.4405642271</v>
      </c>
      <c r="R4" s="111">
        <v>919.5808367312</v>
      </c>
      <c r="S4" s="265">
        <v>881.2458356792</v>
      </c>
      <c r="T4" s="128">
        <v>895.6288810502</v>
      </c>
      <c r="U4" s="128">
        <v>719.5495683068</v>
      </c>
      <c r="V4" s="128">
        <v>718.0271427063</v>
      </c>
      <c r="W4" s="913">
        <v>768.277912291</v>
      </c>
      <c r="X4" s="802"/>
    </row>
    <row r="5" spans="1:32" customHeight="1" ht="15.75">
      <c r="B5" s="264" t="s">
        <v>164</v>
      </c>
      <c r="C5" s="229">
        <v>902.10826689</v>
      </c>
      <c r="D5" s="111">
        <v>2131.71754559</v>
      </c>
      <c r="E5" s="111">
        <v>2800.44196975</v>
      </c>
      <c r="F5" s="111">
        <v>2988.90275876</v>
      </c>
      <c r="G5" s="111">
        <v>2957.19684006</v>
      </c>
      <c r="H5" s="111">
        <v>2817.9249203</v>
      </c>
      <c r="I5" s="111">
        <v>2964.71262535</v>
      </c>
      <c r="J5" s="111">
        <v>3137.82479158</v>
      </c>
      <c r="K5" s="111">
        <v>2617.61127587</v>
      </c>
      <c r="L5" s="111">
        <v>2269.12042459</v>
      </c>
      <c r="M5" s="111">
        <v>2768.73949542</v>
      </c>
      <c r="N5" s="290">
        <f>+W5</f>
        <v>2648.25873897</v>
      </c>
      <c r="O5" s="117"/>
      <c r="P5" s="229">
        <v>2497.83291956</v>
      </c>
      <c r="Q5" s="111">
        <v>2741.65417439</v>
      </c>
      <c r="R5" s="111">
        <v>2872.26564092</v>
      </c>
      <c r="S5" s="265">
        <v>2768.73949542</v>
      </c>
      <c r="T5" s="128">
        <v>3035.93295486</v>
      </c>
      <c r="U5" s="128">
        <v>3305.74990193</v>
      </c>
      <c r="V5" s="128">
        <v>2904.44294918</v>
      </c>
      <c r="W5" s="913">
        <v>2648.25873897</v>
      </c>
      <c r="X5" s="802"/>
    </row>
    <row r="6" spans="1:32" customHeight="1" ht="15.75" s="2" customFormat="1">
      <c r="B6" s="312" t="s">
        <v>165</v>
      </c>
      <c r="C6" s="306">
        <v>1462.2729878783</v>
      </c>
      <c r="D6" s="118">
        <v>2673.4390628214</v>
      </c>
      <c r="E6" s="118">
        <v>3533.5897074458</v>
      </c>
      <c r="F6" s="118">
        <v>3826.1213918182</v>
      </c>
      <c r="G6" s="118">
        <v>3874.3201516255</v>
      </c>
      <c r="H6" s="118">
        <v>3665.8772923807</v>
      </c>
      <c r="I6" s="118">
        <v>3901.9236041201</v>
      </c>
      <c r="J6" s="118">
        <v>4220.2704347154</v>
      </c>
      <c r="K6" s="118">
        <v>3406.0691423431</v>
      </c>
      <c r="L6" s="118">
        <v>3236.962844741</v>
      </c>
      <c r="M6" s="118">
        <v>3649.9853310992</v>
      </c>
      <c r="N6" s="290">
        <f>+W6</f>
        <v>3416.536651261</v>
      </c>
      <c r="O6" s="119"/>
      <c r="P6" s="306">
        <v>3453.7869491673</v>
      </c>
      <c r="Q6" s="118">
        <v>3645.0947386171</v>
      </c>
      <c r="R6" s="118">
        <v>3791.8464776512</v>
      </c>
      <c r="S6" s="307">
        <v>3649.9853310992</v>
      </c>
      <c r="T6" s="131">
        <v>3931.5618359102</v>
      </c>
      <c r="U6" s="131">
        <v>4025.2994702368</v>
      </c>
      <c r="V6" s="131">
        <v>3622.4700918863</v>
      </c>
      <c r="W6" s="914">
        <v>3416.536651261</v>
      </c>
      <c r="X6" s="802"/>
      <c r="Y6" s="5"/>
      <c r="Z6" s="5"/>
      <c r="AA6" s="5"/>
    </row>
    <row r="7" spans="1:32" customHeight="1" ht="15.75">
      <c r="B7" s="264" t="s">
        <v>166</v>
      </c>
      <c r="C7" s="229">
        <v>0</v>
      </c>
      <c r="D7" s="111">
        <v>0</v>
      </c>
      <c r="E7" s="111">
        <v>0</v>
      </c>
      <c r="F7" s="111">
        <v>0</v>
      </c>
      <c r="G7" s="111">
        <v>49.137</v>
      </c>
      <c r="H7" s="111">
        <v>78.2599470959</v>
      </c>
      <c r="I7" s="111">
        <v>80.7380561639</v>
      </c>
      <c r="J7" s="111">
        <v>73.3530283978</v>
      </c>
      <c r="K7" s="111">
        <v>46.0457440995</v>
      </c>
      <c r="L7" s="111">
        <v>42.7461414161</v>
      </c>
      <c r="M7" s="111">
        <v>38.6505895255</v>
      </c>
      <c r="N7" s="290">
        <f>+W7</f>
        <v>31.8385520559</v>
      </c>
      <c r="O7" s="117"/>
      <c r="P7" s="229">
        <v>39.6100153419</v>
      </c>
      <c r="Q7" s="111">
        <v>39.5766055961</v>
      </c>
      <c r="R7" s="111">
        <v>38.7263225398</v>
      </c>
      <c r="S7" s="265">
        <v>38.6505895255</v>
      </c>
      <c r="T7" s="128">
        <v>36.0676259719</v>
      </c>
      <c r="U7" s="128">
        <v>29.9809248339</v>
      </c>
      <c r="V7" s="128">
        <v>30.7557262032</v>
      </c>
      <c r="W7" s="913">
        <v>31.8385520559</v>
      </c>
      <c r="X7" s="802"/>
    </row>
    <row r="8" spans="1:32" customHeight="1" ht="15.75" s="2" customFormat="1">
      <c r="B8" s="312" t="s">
        <v>167</v>
      </c>
      <c r="C8" s="306">
        <v>0</v>
      </c>
      <c r="D8" s="118">
        <v>0</v>
      </c>
      <c r="E8" s="118">
        <v>0</v>
      </c>
      <c r="F8" s="118">
        <v>0</v>
      </c>
      <c r="G8" s="118">
        <v>3825.1831516255</v>
      </c>
      <c r="H8" s="118">
        <v>3587.6173452848</v>
      </c>
      <c r="I8" s="118">
        <v>3821.1855479562</v>
      </c>
      <c r="J8" s="118">
        <v>4146.9174063176</v>
      </c>
      <c r="K8" s="118">
        <v>3360.0233982436</v>
      </c>
      <c r="L8" s="118">
        <v>3194.2167033249</v>
      </c>
      <c r="M8" s="118">
        <v>3611.3347415737</v>
      </c>
      <c r="N8" s="290">
        <f>+W8</f>
        <v>3384.6980992051</v>
      </c>
      <c r="O8" s="119"/>
      <c r="P8" s="306">
        <v>3414.1769338254</v>
      </c>
      <c r="Q8" s="118">
        <v>3605.518133021</v>
      </c>
      <c r="R8" s="118">
        <v>3753.1201551114</v>
      </c>
      <c r="S8" s="307">
        <v>3611.3347415737</v>
      </c>
      <c r="T8" s="131">
        <v>3895.4942099383</v>
      </c>
      <c r="U8" s="131">
        <v>3995.3185454029</v>
      </c>
      <c r="V8" s="131">
        <v>3591.7143656831</v>
      </c>
      <c r="W8" s="914">
        <v>3384.6980992051</v>
      </c>
      <c r="X8" s="802"/>
      <c r="Y8" s="5"/>
      <c r="Z8" s="5"/>
      <c r="AA8" s="5"/>
    </row>
    <row r="9" spans="1:32" customHeight="1" ht="15.75">
      <c r="B9" s="264"/>
      <c r="C9" s="308"/>
      <c r="D9" s="117"/>
      <c r="E9" s="117"/>
      <c r="F9" s="117"/>
      <c r="G9" s="117"/>
      <c r="H9" s="117"/>
      <c r="I9" s="117"/>
      <c r="J9" s="117"/>
      <c r="K9" s="117"/>
      <c r="L9" s="117"/>
      <c r="M9" s="117"/>
      <c r="N9" s="265"/>
      <c r="O9" s="117"/>
      <c r="P9" s="308"/>
      <c r="Q9" s="120"/>
      <c r="R9" s="120"/>
      <c r="S9" s="309"/>
      <c r="T9" s="127"/>
      <c r="U9" s="127"/>
      <c r="V9" s="127"/>
      <c r="W9" s="915"/>
      <c r="X9" s="802"/>
    </row>
    <row r="10" spans="1:32" customHeight="1" ht="15.75">
      <c r="B10" s="264" t="s">
        <v>90</v>
      </c>
      <c r="C10" s="229">
        <v>229.67967978192</v>
      </c>
      <c r="D10" s="111">
        <v>443.63283675179</v>
      </c>
      <c r="E10" s="111">
        <v>423.699785611</v>
      </c>
      <c r="F10" s="111">
        <v>219.9221325592</v>
      </c>
      <c r="G10" s="111">
        <v>245.83660692877</v>
      </c>
      <c r="H10" s="111">
        <v>255.4623385282</v>
      </c>
      <c r="I10" s="111">
        <v>368.6231730774</v>
      </c>
      <c r="J10" s="111">
        <v>436.7321435576</v>
      </c>
      <c r="K10" s="111">
        <v>603.2189726076</v>
      </c>
      <c r="L10" s="111">
        <v>388.0609475091</v>
      </c>
      <c r="M10" s="111">
        <v>551.5433183255</v>
      </c>
      <c r="N10" s="265">
        <f>+W10</f>
        <v>581.7590763319</v>
      </c>
      <c r="O10" s="117"/>
      <c r="P10" s="229">
        <v>440.8943464539</v>
      </c>
      <c r="Q10" s="111">
        <v>389.2744672907</v>
      </c>
      <c r="R10" s="111">
        <v>271.4347676518</v>
      </c>
      <c r="S10" s="265">
        <v>551.5433183255</v>
      </c>
      <c r="T10" s="128">
        <v>280.0590766345</v>
      </c>
      <c r="U10" s="128">
        <v>267.6763591572</v>
      </c>
      <c r="V10" s="128">
        <v>534.0606421797</v>
      </c>
      <c r="W10" s="913">
        <v>581.7590763319</v>
      </c>
      <c r="X10" s="802"/>
    </row>
    <row r="11" spans="1:32" customHeight="1" ht="15.75">
      <c r="B11" s="264" t="s">
        <v>168</v>
      </c>
      <c r="C11" s="229">
        <v>127.76930580649</v>
      </c>
      <c r="D11" s="111">
        <v>59.195597857227</v>
      </c>
      <c r="E11" s="111">
        <v>225.70574340503</v>
      </c>
      <c r="F11" s="111">
        <v>218.69645340408</v>
      </c>
      <c r="G11" s="111">
        <v>273.52129325266</v>
      </c>
      <c r="H11" s="111">
        <v>63.7367757143</v>
      </c>
      <c r="I11" s="111">
        <v>169.8284213531</v>
      </c>
      <c r="J11" s="111">
        <v>2.7651111944</v>
      </c>
      <c r="K11" s="111">
        <v>1.4966184059997</v>
      </c>
      <c r="L11" s="111">
        <v>0.017436334199695</v>
      </c>
      <c r="M11" s="111">
        <v>0.02635342759943</v>
      </c>
      <c r="N11" s="265">
        <f>+W11</f>
        <v>0.0022632556997363</v>
      </c>
      <c r="O11" s="117"/>
      <c r="P11" s="229">
        <v>0.018118249300241</v>
      </c>
      <c r="Q11" s="111">
        <v>0.014034012799889</v>
      </c>
      <c r="R11" s="111">
        <v>0.013893112999856</v>
      </c>
      <c r="S11" s="265">
        <v>0.02635342759943</v>
      </c>
      <c r="T11" s="128">
        <v>0.022048707800359</v>
      </c>
      <c r="U11" s="128">
        <v>-0.004333438599484</v>
      </c>
      <c r="V11" s="128">
        <v>-0.0060036252999175</v>
      </c>
      <c r="W11" s="913">
        <v>0.0022632556997363</v>
      </c>
      <c r="X11" s="802"/>
    </row>
    <row r="12" spans="1:32" customHeight="1" ht="15.75">
      <c r="B12" s="264" t="s">
        <v>169</v>
      </c>
      <c r="C12" s="229">
        <v>35.77377716</v>
      </c>
      <c r="D12" s="111">
        <v>37.10279785</v>
      </c>
      <c r="E12" s="111">
        <v>35.74435265</v>
      </c>
      <c r="F12" s="111">
        <v>0.21135347</v>
      </c>
      <c r="G12" s="111">
        <v>0.38890043969835</v>
      </c>
      <c r="H12" s="111">
        <v>0.0762461644</v>
      </c>
      <c r="I12" s="111">
        <v>0</v>
      </c>
      <c r="J12" s="111">
        <v>0</v>
      </c>
      <c r="K12" s="111">
        <v>0</v>
      </c>
      <c r="L12" s="111">
        <v>0</v>
      </c>
      <c r="M12" s="111">
        <v>0</v>
      </c>
      <c r="N12" s="265">
        <f>+W12</f>
        <v>0</v>
      </c>
      <c r="O12" s="117"/>
      <c r="P12" s="229">
        <v>0</v>
      </c>
      <c r="Q12" s="111">
        <v>0</v>
      </c>
      <c r="R12" s="111">
        <v>0</v>
      </c>
      <c r="S12" s="265">
        <v>0</v>
      </c>
      <c r="T12" s="128">
        <v>0</v>
      </c>
      <c r="U12" s="128">
        <v>0</v>
      </c>
      <c r="V12" s="128">
        <v>0</v>
      </c>
      <c r="W12" s="913">
        <v>0</v>
      </c>
      <c r="X12" s="802"/>
    </row>
    <row r="13" spans="1:32" customHeight="1" ht="15.75" s="2" customFormat="1">
      <c r="B13" s="312" t="s">
        <v>170</v>
      </c>
      <c r="C13" s="306">
        <v>393.22276274842</v>
      </c>
      <c r="D13" s="118">
        <v>539.93123245902</v>
      </c>
      <c r="E13" s="118">
        <v>685.14988166603</v>
      </c>
      <c r="F13" s="118">
        <v>438.82993943328</v>
      </c>
      <c r="G13" s="118">
        <v>519.74680062113</v>
      </c>
      <c r="H13" s="118">
        <v>319.2753604069</v>
      </c>
      <c r="I13" s="118">
        <v>538.4515944305</v>
      </c>
      <c r="J13" s="118">
        <v>439.497254752</v>
      </c>
      <c r="K13" s="118">
        <v>604.7155910136</v>
      </c>
      <c r="L13" s="118">
        <v>388.0783838433</v>
      </c>
      <c r="M13" s="118">
        <v>551.5696717531</v>
      </c>
      <c r="N13" s="307">
        <f>+W13</f>
        <v>581.7613395876</v>
      </c>
      <c r="O13" s="119"/>
      <c r="P13" s="306">
        <v>440.9124647032</v>
      </c>
      <c r="Q13" s="120">
        <v>389.2885013035</v>
      </c>
      <c r="R13" s="120">
        <v>271.4486607648</v>
      </c>
      <c r="S13" s="309">
        <v>551.5696717531</v>
      </c>
      <c r="T13" s="127">
        <v>280.0811253423</v>
      </c>
      <c r="U13" s="127">
        <v>267.6720257186</v>
      </c>
      <c r="V13" s="127">
        <v>534.0546385544</v>
      </c>
      <c r="W13" s="915">
        <v>581.7613395876</v>
      </c>
      <c r="X13" s="802"/>
      <c r="Y13" s="5"/>
      <c r="Z13" s="5"/>
      <c r="AA13" s="5"/>
      <c r="AB13" s="5"/>
      <c r="AC13" s="5"/>
      <c r="AD13" s="5"/>
      <c r="AE13" s="5"/>
      <c r="AF13" s="5"/>
    </row>
    <row r="14" spans="1:32" customHeight="1" ht="15.75" s="2" customFormat="1">
      <c r="B14" s="313"/>
      <c r="C14" s="310"/>
      <c r="D14" s="100"/>
      <c r="E14" s="100"/>
      <c r="F14" s="100"/>
      <c r="G14" s="100"/>
      <c r="H14" s="100"/>
      <c r="I14" s="100"/>
      <c r="J14" s="100"/>
      <c r="K14" s="100"/>
      <c r="L14" s="100"/>
      <c r="M14" s="100"/>
      <c r="N14" s="311"/>
      <c r="O14" s="46"/>
      <c r="P14" s="710"/>
      <c r="Q14" s="711"/>
      <c r="R14" s="711"/>
      <c r="S14" s="712"/>
      <c r="T14" s="711"/>
      <c r="U14" s="711"/>
      <c r="V14" s="711"/>
      <c r="W14" s="916"/>
      <c r="X14" s="802"/>
    </row>
    <row r="15" spans="1:32" customHeight="1" ht="15.75" s="2" customFormat="1">
      <c r="B15" s="189" t="s">
        <v>162</v>
      </c>
      <c r="C15" s="158">
        <v>1069.0502251299</v>
      </c>
      <c r="D15" s="121">
        <v>2133.5078303624</v>
      </c>
      <c r="E15" s="121">
        <v>2848.4398257797</v>
      </c>
      <c r="F15" s="121">
        <v>3387.2914523849</v>
      </c>
      <c r="G15" s="121">
        <v>3305.4363510044</v>
      </c>
      <c r="H15" s="121">
        <v>3268.3419848779</v>
      </c>
      <c r="I15" s="121">
        <v>3282.7339535257</v>
      </c>
      <c r="J15" s="121">
        <v>3707.4201515656</v>
      </c>
      <c r="K15" s="121">
        <v>2755.30780723</v>
      </c>
      <c r="L15" s="121">
        <v>2806.1383194816</v>
      </c>
      <c r="M15" s="121">
        <v>3059.7650698206</v>
      </c>
      <c r="N15" s="240">
        <f>+W15</f>
        <v>2802.9367596175</v>
      </c>
      <c r="O15" s="119"/>
      <c r="P15" s="699">
        <v>2973.2644691222</v>
      </c>
      <c r="Q15" s="672">
        <v>3216.2296317175</v>
      </c>
      <c r="R15" s="672">
        <v>3481.6714943466</v>
      </c>
      <c r="S15" s="700">
        <v>3059.7650698206</v>
      </c>
      <c r="T15" s="713">
        <v>3615.413084596</v>
      </c>
      <c r="U15" s="713">
        <v>3727.6465196843</v>
      </c>
      <c r="V15" s="713">
        <v>3057.6597271287</v>
      </c>
      <c r="W15" s="912">
        <v>2802.9367596175</v>
      </c>
      <c r="X15" s="802"/>
      <c r="Y15" s="254"/>
    </row>
    <row r="16" spans="1:32" customHeight="1" ht="15.75" s="2" customFormat="1">
      <c r="B16" s="47"/>
      <c r="C16" s="12"/>
      <c r="D16" s="12"/>
      <c r="E16" s="12"/>
      <c r="F16" s="12"/>
      <c r="G16" s="12"/>
      <c r="H16" s="12"/>
      <c r="I16" s="12"/>
      <c r="J16" s="12"/>
      <c r="K16" s="12"/>
      <c r="L16" s="12"/>
      <c r="M16" s="12"/>
      <c r="N16" s="12"/>
      <c r="O16" s="12"/>
      <c r="P16" s="12"/>
      <c r="Q16" s="49"/>
      <c r="R16" s="49"/>
      <c r="S16" s="49"/>
      <c r="T16" s="49"/>
      <c r="U16" s="49"/>
      <c r="V16" s="49"/>
      <c r="W16" s="49"/>
      <c r="X16" s="802"/>
    </row>
    <row r="17" spans="1:32" customHeight="1" ht="15.75" s="2" customFormat="1">
      <c r="B17" s="8"/>
      <c r="C17" s="10"/>
      <c r="D17" s="10"/>
      <c r="E17" s="10"/>
      <c r="F17" s="10"/>
      <c r="G17" s="10"/>
      <c r="H17" s="10"/>
      <c r="I17" s="10"/>
      <c r="J17" s="10"/>
      <c r="K17" s="10"/>
      <c r="L17" s="10"/>
      <c r="M17" s="10"/>
      <c r="N17" s="10"/>
      <c r="O17" s="10"/>
      <c r="P17" s="10"/>
      <c r="Q17" s="49"/>
      <c r="R17" s="49"/>
      <c r="S17" s="49"/>
      <c r="T17" s="49"/>
      <c r="U17" s="49"/>
      <c r="V17" s="49"/>
      <c r="W17" s="49"/>
      <c r="X17" s="802"/>
    </row>
    <row r="18" spans="1:32" customHeight="1" ht="15.75" s="3" customFormat="1">
      <c r="B18" s="424" t="s">
        <v>171</v>
      </c>
      <c r="C18" s="677">
        <v>2008</v>
      </c>
      <c r="D18" s="677">
        <v>2009</v>
      </c>
      <c r="E18" s="677">
        <v>2010</v>
      </c>
      <c r="F18" s="632">
        <v>2011</v>
      </c>
      <c r="G18" s="632">
        <v>2012</v>
      </c>
      <c r="H18" s="632">
        <f>+H2</f>
        <v>2013</v>
      </c>
      <c r="I18" s="632">
        <f>+I2</f>
        <v>2014</v>
      </c>
      <c r="J18" s="632">
        <v>2015</v>
      </c>
      <c r="K18" s="632">
        <v>2016</v>
      </c>
      <c r="L18" s="632">
        <v>2017</v>
      </c>
      <c r="M18" s="632">
        <v>2018</v>
      </c>
      <c r="N18" s="571">
        <v>2019</v>
      </c>
      <c r="O18" s="7"/>
      <c r="P18" s="570" t="str">
        <f>P2</f>
        <v>1Q18</v>
      </c>
      <c r="Q18" s="571" t="str">
        <f>Q2</f>
        <v>1H18</v>
      </c>
      <c r="R18" s="571" t="str">
        <f>R2</f>
        <v>9M18</v>
      </c>
      <c r="S18" s="572" t="str">
        <f>S2</f>
        <v>YE18</v>
      </c>
      <c r="T18" s="570" t="str">
        <f>T2</f>
        <v>1Q19</v>
      </c>
      <c r="U18" s="571" t="str">
        <f>U2</f>
        <v>1H19</v>
      </c>
      <c r="V18" s="571" t="str">
        <f>V2</f>
        <v>9M19</v>
      </c>
      <c r="W18" s="1096" t="str">
        <f>W2</f>
        <v>YE19</v>
      </c>
      <c r="X18" s="802"/>
    </row>
    <row r="19" spans="1:32" customHeight="1" ht="15.75">
      <c r="B19" s="704"/>
      <c r="C19" s="705"/>
      <c r="D19" s="249"/>
      <c r="E19" s="249"/>
      <c r="F19" s="249"/>
      <c r="G19" s="249"/>
      <c r="H19" s="249"/>
      <c r="I19" s="249"/>
      <c r="J19" s="249"/>
      <c r="K19" s="249"/>
      <c r="L19" s="249"/>
      <c r="M19" s="249"/>
      <c r="N19" s="706"/>
      <c r="O19" s="8"/>
      <c r="P19" s="682"/>
      <c r="Q19" s="714"/>
      <c r="R19" s="714"/>
      <c r="S19" s="715"/>
      <c r="T19" s="714"/>
      <c r="U19" s="714"/>
      <c r="V19" s="714"/>
      <c r="W19" s="716"/>
      <c r="X19" s="802"/>
    </row>
    <row r="20" spans="1:32" customHeight="1" ht="15.75" s="2" customFormat="1">
      <c r="B20" s="187" t="s">
        <v>172</v>
      </c>
      <c r="C20" s="303">
        <v>851.83310128619</v>
      </c>
      <c r="D20" s="121">
        <v>835.09919448147</v>
      </c>
      <c r="E20" s="121">
        <v>934.30832096992</v>
      </c>
      <c r="F20" s="121">
        <v>1010.6094214365</v>
      </c>
      <c r="G20" s="121">
        <v>942.15474558132</v>
      </c>
      <c r="H20" s="121">
        <v>836.34165001529</v>
      </c>
      <c r="I20" s="121">
        <v>1066.7025930935</v>
      </c>
      <c r="J20" s="121">
        <v>1164.7735773681</v>
      </c>
      <c r="K20" s="121">
        <v>1520.2254885533</v>
      </c>
      <c r="L20" s="121">
        <v>1249.1096941623</v>
      </c>
      <c r="M20" s="121">
        <v>1269.4819291804</v>
      </c>
      <c r="N20" s="293">
        <f>+W20</f>
        <v>1286.9294529247</v>
      </c>
      <c r="O20" s="120"/>
      <c r="P20" s="699">
        <v>1133.3859525275</v>
      </c>
      <c r="Q20" s="672">
        <v>1121.2179380408</v>
      </c>
      <c r="R20" s="672">
        <v>1130.2960491403</v>
      </c>
      <c r="S20" s="700">
        <v>1269.4819291804</v>
      </c>
      <c r="T20" s="717">
        <v>1267.4466975104</v>
      </c>
      <c r="U20" s="717">
        <v>1177.8971048011</v>
      </c>
      <c r="V20" s="717">
        <v>1208.0616491826</v>
      </c>
      <c r="W20" s="906">
        <v>1286.9294529247</v>
      </c>
      <c r="X20" s="802"/>
      <c r="Y20" s="5"/>
      <c r="Z20" s="5"/>
      <c r="AA20" s="5"/>
      <c r="AB20" s="5"/>
      <c r="AC20" s="5"/>
      <c r="AD20" s="5"/>
      <c r="AE20" s="5"/>
    </row>
    <row r="21" spans="1:32" customHeight="1" ht="15.75">
      <c r="B21" s="8"/>
      <c r="C21" s="8"/>
      <c r="D21" s="8"/>
      <c r="E21" s="8"/>
      <c r="F21" s="8"/>
      <c r="G21" s="8"/>
      <c r="H21" s="8"/>
      <c r="I21" s="8"/>
      <c r="J21" s="8"/>
      <c r="K21" s="8"/>
      <c r="L21" s="8"/>
      <c r="M21" s="8"/>
      <c r="N21" s="8"/>
      <c r="O21" s="8"/>
      <c r="P21" s="8"/>
      <c r="Q21" s="50"/>
      <c r="R21" s="50"/>
      <c r="S21" s="50"/>
      <c r="T21" s="50"/>
      <c r="U21" s="50"/>
      <c r="V21" s="50"/>
      <c r="W21" s="50"/>
      <c r="X21" s="802"/>
    </row>
    <row r="22" spans="1:32" customHeight="1" ht="15.75" s="3" customFormat="1">
      <c r="B22" s="424" t="s">
        <v>173</v>
      </c>
      <c r="C22" s="677">
        <v>2008</v>
      </c>
      <c r="D22" s="677">
        <v>2009</v>
      </c>
      <c r="E22" s="677">
        <v>2010</v>
      </c>
      <c r="F22" s="632">
        <v>2011</v>
      </c>
      <c r="G22" s="632">
        <v>2012</v>
      </c>
      <c r="H22" s="632">
        <f>+H2</f>
        <v>2013</v>
      </c>
      <c r="I22" s="632">
        <f>+I2</f>
        <v>2014</v>
      </c>
      <c r="J22" s="632">
        <v>2015</v>
      </c>
      <c r="K22" s="632">
        <v>2016</v>
      </c>
      <c r="L22" s="632">
        <v>2017</v>
      </c>
      <c r="M22" s="632">
        <v>2018</v>
      </c>
      <c r="N22" s="571">
        <v>2019</v>
      </c>
      <c r="O22" s="7"/>
      <c r="P22" s="570" t="str">
        <f>P2</f>
        <v>1Q18</v>
      </c>
      <c r="Q22" s="571" t="str">
        <f>Q2</f>
        <v>1H18</v>
      </c>
      <c r="R22" s="571" t="str">
        <f>R2</f>
        <v>9M18</v>
      </c>
      <c r="S22" s="572" t="str">
        <f>S2</f>
        <v>YE18</v>
      </c>
      <c r="T22" s="570" t="str">
        <f>T2</f>
        <v>1Q19</v>
      </c>
      <c r="U22" s="571" t="str">
        <f>U2</f>
        <v>1H19</v>
      </c>
      <c r="V22" s="571" t="str">
        <f>V2</f>
        <v>9M19</v>
      </c>
      <c r="W22" s="1096" t="str">
        <f>W2</f>
        <v>YE19</v>
      </c>
      <c r="X22" s="802"/>
    </row>
    <row r="23" spans="1:32" customHeight="1" ht="15.75">
      <c r="B23" s="703"/>
      <c r="C23" s="374"/>
      <c r="D23" s="232"/>
      <c r="E23" s="232"/>
      <c r="F23" s="232"/>
      <c r="G23" s="232"/>
      <c r="H23" s="232"/>
      <c r="I23" s="232"/>
      <c r="J23" s="232"/>
      <c r="K23" s="232"/>
      <c r="L23" s="232"/>
      <c r="M23" s="232"/>
      <c r="N23" s="375"/>
      <c r="O23" s="8"/>
      <c r="P23" s="596"/>
      <c r="Q23" s="718"/>
      <c r="R23" s="718"/>
      <c r="S23" s="719"/>
      <c r="T23" s="718"/>
      <c r="U23" s="718"/>
      <c r="V23" s="718"/>
      <c r="W23" s="720"/>
      <c r="X23" s="802"/>
    </row>
    <row r="24" spans="1:32" customHeight="1" ht="15.75">
      <c r="B24" s="264" t="s">
        <v>138</v>
      </c>
      <c r="C24" s="320">
        <v>-48.602</v>
      </c>
      <c r="D24" s="124">
        <v>-87.299766487921</v>
      </c>
      <c r="E24" s="124">
        <v>-166.86042081486</v>
      </c>
      <c r="F24" s="124">
        <v>-189.49329272541</v>
      </c>
      <c r="G24" s="124">
        <v>-204.9873082448</v>
      </c>
      <c r="H24" s="124">
        <v>-198.5869526889</v>
      </c>
      <c r="I24" s="124">
        <v>-205.1746503397</v>
      </c>
      <c r="J24" s="124">
        <v>-189.4756551286</v>
      </c>
      <c r="K24" s="124">
        <v>-178.5577288689</v>
      </c>
      <c r="L24" s="124">
        <v>-139.4798039081</v>
      </c>
      <c r="M24" s="124">
        <v>-139.3726641221</v>
      </c>
      <c r="N24" s="321">
        <f>+W24</f>
        <v>-155.753459471</v>
      </c>
      <c r="O24" s="123"/>
      <c r="P24" s="320">
        <v>-32.9394271181</v>
      </c>
      <c r="Q24" s="124">
        <v>-66.7054989001</v>
      </c>
      <c r="R24" s="124">
        <v>-103.3848815178</v>
      </c>
      <c r="S24" s="321">
        <v>-139.3726641221</v>
      </c>
      <c r="T24" s="132">
        <v>-38.6875627561</v>
      </c>
      <c r="U24" s="132">
        <v>-80.4466864729</v>
      </c>
      <c r="V24" s="132">
        <v>-119.3090361855</v>
      </c>
      <c r="W24" s="917">
        <v>-155.753459471</v>
      </c>
      <c r="X24" s="802"/>
    </row>
    <row r="25" spans="1:32" customHeight="1" ht="15.75">
      <c r="B25" s="264" t="s">
        <v>174</v>
      </c>
      <c r="C25" s="320">
        <v>-43.631054008532</v>
      </c>
      <c r="D25" s="124">
        <v>-54.146164794417</v>
      </c>
      <c r="E25" s="124">
        <v>-64.830240496275</v>
      </c>
      <c r="F25" s="124">
        <v>-62.40061612624</v>
      </c>
      <c r="G25" s="124">
        <v>-66.663858057627</v>
      </c>
      <c r="H25" s="124">
        <v>-60.840083285936</v>
      </c>
      <c r="I25" s="124">
        <v>-56.551538644589</v>
      </c>
      <c r="J25" s="124">
        <v>-78.953481876342</v>
      </c>
      <c r="K25" s="124">
        <v>-90.337275964875</v>
      </c>
      <c r="L25" s="124">
        <v>-88.56129216647</v>
      </c>
      <c r="M25" s="124">
        <v>-80.684253303481</v>
      </c>
      <c r="N25" s="321">
        <f>+W25</f>
        <v>-85.319904232157</v>
      </c>
      <c r="O25" s="123"/>
      <c r="P25" s="320">
        <v>-20.455530792898</v>
      </c>
      <c r="Q25" s="124">
        <v>-40.441068469752</v>
      </c>
      <c r="R25" s="124">
        <v>-60.514874709297</v>
      </c>
      <c r="S25" s="321">
        <v>-80.684253303481</v>
      </c>
      <c r="T25" s="132">
        <v>-21.606838273342</v>
      </c>
      <c r="U25" s="132">
        <v>-43.781511144361</v>
      </c>
      <c r="V25" s="132">
        <v>-64.728561108864</v>
      </c>
      <c r="W25" s="917">
        <v>-85.319904232157</v>
      </c>
      <c r="X25" s="802"/>
    </row>
    <row r="26" spans="1:32" customHeight="1" ht="15.75">
      <c r="B26" s="264" t="s">
        <v>175</v>
      </c>
      <c r="C26" s="320">
        <v>39.175996592195</v>
      </c>
      <c r="D26" s="124">
        <v>74.69105460554</v>
      </c>
      <c r="E26" s="124">
        <v>68.400642321667</v>
      </c>
      <c r="F26" s="124">
        <v>33.927147011264</v>
      </c>
      <c r="G26" s="124">
        <v>15.696940553203</v>
      </c>
      <c r="H26" s="124">
        <v>15.5789154839</v>
      </c>
      <c r="I26" s="124">
        <v>26.8137810675</v>
      </c>
      <c r="J26" s="124">
        <v>22.9863567773</v>
      </c>
      <c r="K26" s="124">
        <v>23.0129047614</v>
      </c>
      <c r="L26" s="124">
        <v>16.3881766576</v>
      </c>
      <c r="M26" s="124">
        <v>23.8846198353</v>
      </c>
      <c r="N26" s="321">
        <f>+W26</f>
        <v>17.7424397923</v>
      </c>
      <c r="O26" s="123"/>
      <c r="P26" s="320">
        <v>4.6127837901</v>
      </c>
      <c r="Q26" s="124">
        <v>10.1596865865</v>
      </c>
      <c r="R26" s="124">
        <v>15.7450372968</v>
      </c>
      <c r="S26" s="321">
        <v>23.8846198353</v>
      </c>
      <c r="T26" s="132">
        <v>3.5508143608</v>
      </c>
      <c r="U26" s="132">
        <v>7.656633068</v>
      </c>
      <c r="V26" s="132">
        <v>12.2766978603</v>
      </c>
      <c r="W26" s="917">
        <v>17.7424397923</v>
      </c>
      <c r="X26" s="802"/>
    </row>
    <row r="27" spans="1:32" customHeight="1" ht="15.75">
      <c r="B27" s="318" t="s">
        <v>176</v>
      </c>
      <c r="C27" s="320">
        <v>22.269428342056</v>
      </c>
      <c r="D27" s="124">
        <v>-5.1079099547463</v>
      </c>
      <c r="E27" s="124">
        <v>-1.0495347790806</v>
      </c>
      <c r="F27" s="124">
        <v>-20.45440489745</v>
      </c>
      <c r="G27" s="124">
        <v>5.5700317524775</v>
      </c>
      <c r="H27" s="124">
        <v>-7.6576625428923</v>
      </c>
      <c r="I27" s="124">
        <v>-5.0449204718121</v>
      </c>
      <c r="J27" s="124">
        <v>-2.7172007012082</v>
      </c>
      <c r="K27" s="124">
        <v>9.7594606878812</v>
      </c>
      <c r="L27" s="124">
        <v>-2.7609171550571</v>
      </c>
      <c r="M27" s="124">
        <v>-1.6651613557407</v>
      </c>
      <c r="N27" s="321">
        <f>+W27</f>
        <v>1.423540055</v>
      </c>
      <c r="O27" s="125"/>
      <c r="P27" s="320">
        <v>1.7882201427741</v>
      </c>
      <c r="Q27" s="124">
        <v>1.4417490816242</v>
      </c>
      <c r="R27" s="124">
        <v>-0.35789091439339</v>
      </c>
      <c r="S27" s="321">
        <v>-1.6651613557407</v>
      </c>
      <c r="T27" s="132">
        <v>-1.9487822172</v>
      </c>
      <c r="U27" s="132">
        <v>-0.0887506823</v>
      </c>
      <c r="V27" s="132">
        <v>-3.9147872145</v>
      </c>
      <c r="W27" s="917">
        <v>1.423540055</v>
      </c>
      <c r="X27" s="802"/>
    </row>
    <row r="28" spans="1:32" customHeight="1" ht="15.75">
      <c r="B28" s="264" t="s">
        <v>134</v>
      </c>
      <c r="C28" s="320">
        <v>-44.068903418302</v>
      </c>
      <c r="D28" s="124">
        <v>-0.30394808191522</v>
      </c>
      <c r="E28" s="124">
        <v>-9.806044281078</v>
      </c>
      <c r="F28" s="124">
        <v>4.7899774568144</v>
      </c>
      <c r="G28" s="124">
        <v>-24.465127474267</v>
      </c>
      <c r="H28" s="124">
        <v>-10.203017873972</v>
      </c>
      <c r="I28" s="124">
        <v>-9.9214068735986</v>
      </c>
      <c r="J28" s="124">
        <v>-37.32268870985</v>
      </c>
      <c r="K28" s="124">
        <v>-113.97087858611</v>
      </c>
      <c r="L28" s="124">
        <v>-87.166411264373</v>
      </c>
      <c r="M28" s="124">
        <v>-21.898935866879</v>
      </c>
      <c r="N28" s="321">
        <f>+W28</f>
        <v>-127.54895922794</v>
      </c>
      <c r="O28" s="125"/>
      <c r="P28" s="320">
        <v>-6.2848943046756</v>
      </c>
      <c r="Q28" s="124">
        <v>-37.295421418672</v>
      </c>
      <c r="R28" s="124">
        <v>-70.659110230509</v>
      </c>
      <c r="S28" s="321">
        <v>-21.898935866879</v>
      </c>
      <c r="T28" s="132">
        <v>-36.976742244958</v>
      </c>
      <c r="U28" s="132">
        <v>-71.969281325539</v>
      </c>
      <c r="V28" s="132">
        <v>-103.63557810674</v>
      </c>
      <c r="W28" s="917">
        <v>-127.54895922794</v>
      </c>
      <c r="X28" s="802"/>
    </row>
    <row r="29" spans="1:32" customHeight="1" ht="15.75">
      <c r="B29" s="319"/>
      <c r="C29" s="707"/>
      <c r="D29" s="708"/>
      <c r="E29" s="708"/>
      <c r="F29" s="708"/>
      <c r="G29" s="708"/>
      <c r="H29" s="708"/>
      <c r="I29" s="708"/>
      <c r="J29" s="708"/>
      <c r="K29" s="708"/>
      <c r="L29" s="708"/>
      <c r="M29" s="708"/>
      <c r="N29" s="709"/>
      <c r="O29" s="125"/>
      <c r="P29" s="721"/>
      <c r="Q29" s="722"/>
      <c r="R29" s="722"/>
      <c r="S29" s="723"/>
      <c r="T29" s="722"/>
      <c r="U29" s="722"/>
      <c r="V29" s="722"/>
      <c r="W29" s="918"/>
      <c r="X29" s="802"/>
    </row>
    <row r="30" spans="1:32" customHeight="1" ht="15.75" s="2" customFormat="1">
      <c r="B30" s="187" t="s">
        <v>34</v>
      </c>
      <c r="C30" s="772">
        <v>-74.856532492583</v>
      </c>
      <c r="D30" s="773">
        <v>-72.16673471346</v>
      </c>
      <c r="E30" s="773">
        <v>-174.14559804962</v>
      </c>
      <c r="F30" s="773">
        <v>-233.63118928102</v>
      </c>
      <c r="G30" s="773">
        <v>-274.84932147101</v>
      </c>
      <c r="H30" s="773">
        <v>-261.7088009078</v>
      </c>
      <c r="I30" s="773">
        <v>-249.8787352622</v>
      </c>
      <c r="J30" s="773">
        <v>-285.4826696387</v>
      </c>
      <c r="K30" s="773">
        <v>-350.0935179706</v>
      </c>
      <c r="L30" s="773">
        <v>-301.5802478364</v>
      </c>
      <c r="M30" s="773">
        <v>-219.7363948129</v>
      </c>
      <c r="N30" s="804">
        <f>+W30</f>
        <v>-349.4563430838</v>
      </c>
      <c r="O30" s="122"/>
      <c r="P30" s="774">
        <v>-53.2788482828</v>
      </c>
      <c r="Q30" s="775">
        <v>-132.8405531204</v>
      </c>
      <c r="R30" s="775">
        <v>-219.1717200752</v>
      </c>
      <c r="S30" s="776">
        <v>-219.7363948129</v>
      </c>
      <c r="T30" s="777">
        <v>-95.6691111308</v>
      </c>
      <c r="U30" s="777">
        <v>-188.6295965571</v>
      </c>
      <c r="V30" s="777">
        <v>-279.3112647553</v>
      </c>
      <c r="W30" s="919">
        <v>-349.4563430838</v>
      </c>
      <c r="X30" s="802"/>
    </row>
    <row r="31" spans="1:32" customHeight="1" ht="15.75" s="2" customFormat="1">
      <c r="B31" s="47"/>
      <c r="C31" s="118"/>
      <c r="D31" s="118"/>
      <c r="E31" s="118"/>
      <c r="F31" s="118"/>
      <c r="G31" s="118"/>
      <c r="H31" s="118"/>
      <c r="I31" s="118"/>
      <c r="J31" s="118"/>
      <c r="K31" s="118"/>
      <c r="L31" s="118"/>
      <c r="M31" s="118"/>
      <c r="N31" s="118"/>
      <c r="O31" s="122"/>
      <c r="P31" s="118"/>
      <c r="Q31" s="118"/>
      <c r="R31" s="118"/>
      <c r="S31" s="118"/>
      <c r="T31" s="118"/>
      <c r="U31" s="118"/>
      <c r="V31" s="118"/>
      <c r="W31" s="118"/>
    </row>
    <row r="32" spans="1:32" customHeight="1" ht="15.75">
      <c r="B32" s="11"/>
      <c r="C32" s="808"/>
      <c r="D32" s="808"/>
      <c r="E32" s="808"/>
      <c r="F32" s="808"/>
      <c r="G32" s="808"/>
      <c r="H32" s="808"/>
      <c r="I32" s="808"/>
      <c r="J32" s="808"/>
      <c r="K32" s="808"/>
      <c r="L32" s="808"/>
      <c r="M32" s="808"/>
      <c r="N32" s="808"/>
      <c r="O32" s="808"/>
      <c r="P32" s="808"/>
      <c r="Q32" s="808"/>
      <c r="R32" s="808"/>
      <c r="S32" s="808"/>
      <c r="T32" s="808"/>
      <c r="U32" s="808"/>
      <c r="V32" s="808"/>
      <c r="W32" s="808"/>
    </row>
    <row r="33" spans="1:32" customHeight="1" ht="15.75">
      <c r="B33" s="104"/>
      <c r="C33" s="104"/>
      <c r="D33" s="807"/>
      <c r="E33" s="807"/>
      <c r="F33" s="807"/>
      <c r="G33" s="807"/>
      <c r="H33" s="807"/>
      <c r="I33" s="807"/>
      <c r="J33" s="807"/>
      <c r="K33" s="808"/>
      <c r="L33" s="808"/>
      <c r="M33" s="808"/>
      <c r="N33" s="808"/>
      <c r="O33" s="808"/>
      <c r="P33" s="808"/>
      <c r="Q33" s="808"/>
      <c r="R33" s="808"/>
      <c r="S33" s="808"/>
      <c r="T33" s="808"/>
      <c r="U33" s="808"/>
      <c r="V33" s="808"/>
      <c r="W33" s="808"/>
      <c r="AD33" s="116"/>
      <c r="AE33" s="116"/>
      <c r="AF33" s="617"/>
    </row>
    <row r="34" spans="1:32" customHeight="1" ht="15.75">
      <c r="B34" s="8"/>
      <c r="C34" s="104"/>
      <c r="D34" s="104"/>
      <c r="E34" s="104"/>
      <c r="F34" s="104"/>
      <c r="G34" s="104"/>
      <c r="H34" s="104"/>
      <c r="I34" s="104"/>
      <c r="J34" s="104"/>
      <c r="K34" s="104"/>
      <c r="L34" s="104"/>
      <c r="M34" s="104"/>
      <c r="N34" s="104"/>
      <c r="O34" s="8"/>
      <c r="P34" s="104"/>
      <c r="Q34" s="104"/>
      <c r="R34" s="104"/>
      <c r="S34" s="104"/>
      <c r="T34" s="104"/>
      <c r="U34" s="104"/>
      <c r="V34" s="104"/>
      <c r="W34" s="104"/>
    </row>
    <row r="35" spans="1:32" customHeight="1" ht="15.75">
      <c r="B35" s="8"/>
      <c r="C35" s="104"/>
      <c r="D35" s="104"/>
      <c r="E35" s="104"/>
      <c r="F35" s="104"/>
      <c r="G35" s="104"/>
      <c r="H35" s="104"/>
      <c r="I35" s="104"/>
      <c r="J35" s="104"/>
      <c r="K35" s="104"/>
      <c r="L35" s="104"/>
      <c r="M35" s="104"/>
      <c r="N35" s="104"/>
      <c r="O35" s="8"/>
      <c r="P35" s="104"/>
      <c r="Q35" s="104"/>
      <c r="R35" s="104"/>
      <c r="S35" s="104"/>
      <c r="T35" s="104"/>
      <c r="U35" s="104"/>
      <c r="V35" s="104"/>
      <c r="W35" s="104"/>
    </row>
    <row r="36" spans="1:32" customHeight="1" ht="15.75">
      <c r="B36" s="13"/>
      <c r="C36" s="203"/>
      <c r="D36" s="203"/>
      <c r="E36" s="203"/>
      <c r="F36" s="203"/>
      <c r="G36" s="203"/>
      <c r="H36" s="203"/>
      <c r="I36" s="203"/>
      <c r="J36" s="203"/>
      <c r="K36" s="203"/>
      <c r="L36" s="203"/>
      <c r="M36" s="203"/>
      <c r="N36" s="203"/>
      <c r="P36" s="203"/>
      <c r="Q36" s="203"/>
      <c r="R36" s="203"/>
      <c r="S36" s="203"/>
      <c r="T36" s="203"/>
      <c r="U36" s="203"/>
      <c r="V36" s="203"/>
      <c r="W36" s="20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5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G144"/>
  <sheetViews>
    <sheetView tabSelected="0" workbookViewId="0" zoomScale="80" zoomScaleNormal="55" view="pageBreakPreview" showGridLines="false" showRowColHeaders="1">
      <selection activeCell="O29" sqref="O29"/>
    </sheetView>
  </sheetViews>
  <sheetFormatPr defaultRowHeight="14.4" defaultColWidth="9.140625" outlineLevelRow="0" outlineLevelCol="0"/>
  <cols>
    <col min="1" max="1" width="3.140625" customWidth="true" style="1"/>
    <col min="2" max="2" width="58.7109375" customWidth="true" style="1"/>
    <col min="3" max="3" width="9.140625" style="1"/>
    <col min="4" max="4" width="9.140625" style="1"/>
    <col min="5" max="5" width="9.140625" style="1"/>
    <col min="6" max="6" width="9.140625" style="1"/>
    <col min="7" max="7" width="9.140625" style="1"/>
    <col min="8" max="8" width="9.140625" style="1"/>
    <col min="9" max="9" width="9.140625" style="1"/>
    <col min="10" max="10" width="9.140625" style="1"/>
    <col min="11" max="11" width="9.140625" style="1"/>
    <col min="12" max="12" width="9.140625" style="1"/>
    <col min="13" max="13" width="9.140625" style="1"/>
    <col min="14" max="14" width="9.140625" style="1"/>
    <col min="15" max="15" width="3.140625" customWidth="true" style="1"/>
    <col min="16" max="16" width="9.140625" style="1"/>
    <col min="17" max="17" width="9.140625" style="1"/>
    <col min="18" max="18" width="9.140625" style="1"/>
    <col min="19" max="19" width="9.140625" style="1"/>
    <col min="20" max="20" width="9.140625" style="1"/>
    <col min="21" max="21" width="9.140625" style="1"/>
    <col min="22" max="22" width="9.140625" style="1"/>
    <col min="23" max="23" width="9.140625" style="1"/>
    <col min="24" max="24" width="3.140625" customWidth="true" style="1"/>
    <col min="25" max="25" width="9.140625" style="1"/>
    <col min="26" max="26" width="9.140625" style="1"/>
    <col min="27" max="27" width="9.140625" style="1"/>
    <col min="28" max="28" width="9.140625" style="1"/>
    <col min="29" max="29" width="9.140625" style="1"/>
    <col min="30" max="30" width="9.140625" style="1"/>
    <col min="31" max="31" width="9.140625" style="1"/>
    <col min="32" max="32" width="9.140625" style="1"/>
    <col min="33" max="33" width="9.140625" style="1"/>
  </cols>
  <sheetData>
    <row r="1" spans="1:33" customHeight="1"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customHeight="1" ht="15.75" s="3" customFormat="1">
      <c r="A2" s="7"/>
      <c r="B2" s="622" t="s">
        <v>105</v>
      </c>
      <c r="C2" s="670">
        <v>2008</v>
      </c>
      <c r="D2" s="670">
        <v>2009</v>
      </c>
      <c r="E2" s="670">
        <v>2010</v>
      </c>
      <c r="F2" s="571">
        <v>2011</v>
      </c>
      <c r="G2" s="571">
        <v>2012</v>
      </c>
      <c r="H2" s="571">
        <v>2013</v>
      </c>
      <c r="I2" s="571">
        <v>2014</v>
      </c>
      <c r="J2" s="571">
        <v>2015</v>
      </c>
      <c r="K2" s="571">
        <v>2016</v>
      </c>
      <c r="L2" s="571">
        <v>2017</v>
      </c>
      <c r="M2" s="571">
        <v>2018</v>
      </c>
      <c r="N2" s="573">
        <v>2019</v>
      </c>
      <c r="O2" s="7"/>
      <c r="P2" s="570" t="s">
        <v>15</v>
      </c>
      <c r="Q2" s="571" t="s">
        <v>16</v>
      </c>
      <c r="R2" s="571" t="s">
        <v>17</v>
      </c>
      <c r="S2" s="572" t="s">
        <v>18</v>
      </c>
      <c r="T2" s="570" t="s">
        <v>19</v>
      </c>
      <c r="U2" s="571" t="s">
        <v>20</v>
      </c>
      <c r="V2" s="571" t="s">
        <v>21</v>
      </c>
      <c r="W2" s="1096" t="s">
        <v>22</v>
      </c>
      <c r="X2" s="7"/>
      <c r="Y2" s="570" t="s">
        <v>15</v>
      </c>
      <c r="Z2" s="571" t="s">
        <v>23</v>
      </c>
      <c r="AA2" s="571" t="s">
        <v>24</v>
      </c>
      <c r="AB2" s="573" t="s">
        <v>25</v>
      </c>
      <c r="AC2" s="570" t="s">
        <v>19</v>
      </c>
      <c r="AD2" s="571" t="s">
        <v>26</v>
      </c>
      <c r="AE2" s="571" t="s">
        <v>27</v>
      </c>
      <c r="AF2" s="1095" t="s">
        <v>28</v>
      </c>
      <c r="AG2" s="7"/>
    </row>
    <row r="3" spans="1:33" customHeight="1" ht="15.75">
      <c r="A3" s="8"/>
      <c r="B3" s="605"/>
      <c r="C3" s="634"/>
      <c r="D3" s="635"/>
      <c r="E3" s="635"/>
      <c r="F3" s="597"/>
      <c r="G3" s="597"/>
      <c r="H3" s="597"/>
      <c r="I3" s="597"/>
      <c r="J3" s="597"/>
      <c r="K3" s="597"/>
      <c r="L3" s="597"/>
      <c r="M3" s="597"/>
      <c r="N3" s="598"/>
      <c r="O3" s="20"/>
      <c r="P3" s="222"/>
      <c r="Q3" s="20"/>
      <c r="R3" s="20"/>
      <c r="S3" s="336"/>
      <c r="T3" s="304"/>
      <c r="U3" s="8"/>
      <c r="V3" s="8"/>
      <c r="W3" s="305"/>
      <c r="X3" s="8"/>
      <c r="Y3" s="222"/>
      <c r="Z3" s="20"/>
      <c r="AA3" s="20"/>
      <c r="AB3" s="336"/>
      <c r="AC3" s="8"/>
      <c r="AD3" s="8"/>
      <c r="AE3" s="8"/>
      <c r="AF3" s="420"/>
      <c r="AG3" s="8"/>
    </row>
    <row r="4" spans="1:33" customHeight="1" ht="15.75" s="2" customFormat="1">
      <c r="A4" s="11"/>
      <c r="B4" s="418" t="s">
        <v>177</v>
      </c>
      <c r="C4" s="217">
        <v>2477.06925</v>
      </c>
      <c r="D4" s="30">
        <v>2853.42</v>
      </c>
      <c r="E4" s="30">
        <v>3200.02925</v>
      </c>
      <c r="F4" s="118">
        <v>3651.85925</v>
      </c>
      <c r="G4" s="118">
        <v>3876.43925</v>
      </c>
      <c r="H4" s="118">
        <v>4166.72</v>
      </c>
      <c r="I4" s="118">
        <v>4230.76</v>
      </c>
      <c r="J4" s="118">
        <v>4964.61</v>
      </c>
      <c r="K4" s="118">
        <v>4986.46</v>
      </c>
      <c r="L4" s="118">
        <v>5060.86</v>
      </c>
      <c r="M4" s="118">
        <v>5271.96</v>
      </c>
      <c r="N4" s="307">
        <f>+W4</f>
        <v>4401.35</v>
      </c>
      <c r="O4" s="30"/>
      <c r="P4" s="306">
        <v>5060.86</v>
      </c>
      <c r="Q4" s="118">
        <v>5098.06</v>
      </c>
      <c r="R4" s="118">
        <v>5203.56</v>
      </c>
      <c r="S4" s="307">
        <v>5271.96</v>
      </c>
      <c r="T4" s="395">
        <v>5309.76</v>
      </c>
      <c r="U4" s="131">
        <v>5363.66</v>
      </c>
      <c r="V4" s="131">
        <v>4395.65</v>
      </c>
      <c r="W4" s="920">
        <v>4401.35</v>
      </c>
      <c r="X4" s="11"/>
      <c r="Y4" s="306">
        <f>+P4</f>
        <v>5060.86</v>
      </c>
      <c r="Z4" s="118">
        <f>+Q4</f>
        <v>5098.06</v>
      </c>
      <c r="AA4" s="118">
        <f>+R4</f>
        <v>5203.56</v>
      </c>
      <c r="AB4" s="307">
        <f>+S4</f>
        <v>5271.96</v>
      </c>
      <c r="AC4" s="395">
        <f>+T4</f>
        <v>5309.76</v>
      </c>
      <c r="AD4" s="131">
        <f>+U4</f>
        <v>5363.66</v>
      </c>
      <c r="AE4" s="131">
        <f>+V4</f>
        <v>4395.65</v>
      </c>
      <c r="AF4" s="914">
        <f>+W4</f>
        <v>4401.35</v>
      </c>
      <c r="AG4" s="101"/>
    </row>
    <row r="5" spans="1:33" customHeight="1" ht="15.75" s="2" customFormat="1">
      <c r="A5" s="11"/>
      <c r="B5" s="419" t="s">
        <v>106</v>
      </c>
      <c r="C5" s="222">
        <v>1691.89925</v>
      </c>
      <c r="D5" s="20">
        <v>1861</v>
      </c>
      <c r="E5" s="20">
        <v>2049.60925</v>
      </c>
      <c r="F5" s="111">
        <v>2200.93925</v>
      </c>
      <c r="G5" s="111">
        <v>2310.43925</v>
      </c>
      <c r="H5" s="111">
        <v>2194.07</v>
      </c>
      <c r="I5" s="111">
        <v>2194.07</v>
      </c>
      <c r="J5" s="111">
        <v>2194.22</v>
      </c>
      <c r="K5" s="111">
        <v>2194.22</v>
      </c>
      <c r="L5" s="111">
        <v>2243.72</v>
      </c>
      <c r="M5" s="111">
        <v>2311.52</v>
      </c>
      <c r="N5" s="829">
        <f>+W5</f>
        <v>1974.2</v>
      </c>
      <c r="O5" s="20"/>
      <c r="P5" s="229">
        <v>2243.72</v>
      </c>
      <c r="Q5" s="111">
        <v>2243.72</v>
      </c>
      <c r="R5" s="111">
        <v>2311.72</v>
      </c>
      <c r="S5" s="265">
        <v>2311.52</v>
      </c>
      <c r="T5" s="154">
        <v>2287.52</v>
      </c>
      <c r="U5" s="128">
        <v>2287.52</v>
      </c>
      <c r="V5" s="128">
        <v>1968.5</v>
      </c>
      <c r="W5" s="910">
        <v>1974.2</v>
      </c>
      <c r="X5" s="8"/>
      <c r="Y5" s="229">
        <f>+P5</f>
        <v>2243.72</v>
      </c>
      <c r="Z5" s="111">
        <f>+Q5</f>
        <v>2243.72</v>
      </c>
      <c r="AA5" s="111">
        <f>+R5</f>
        <v>2311.72</v>
      </c>
      <c r="AB5" s="265">
        <f>+S5</f>
        <v>2311.52</v>
      </c>
      <c r="AC5" s="154">
        <f>+T5</f>
        <v>2287.52</v>
      </c>
      <c r="AD5" s="128">
        <f>+U5</f>
        <v>2287.52</v>
      </c>
      <c r="AE5" s="128">
        <f>+V5</f>
        <v>1968.5</v>
      </c>
      <c r="AF5" s="913">
        <f>+W5</f>
        <v>1974.2</v>
      </c>
      <c r="AG5" s="101"/>
    </row>
    <row r="6" spans="1:33" customHeight="1" ht="15.75" s="2" customFormat="1">
      <c r="A6" s="11"/>
      <c r="B6" s="419" t="s">
        <v>107</v>
      </c>
      <c r="C6" s="222">
        <v>553.17</v>
      </c>
      <c r="D6" s="20">
        <v>595.17</v>
      </c>
      <c r="E6" s="20">
        <v>599.17</v>
      </c>
      <c r="F6" s="111">
        <v>613.07</v>
      </c>
      <c r="G6" s="111">
        <v>615.37</v>
      </c>
      <c r="H6" s="111">
        <v>619.37</v>
      </c>
      <c r="I6" s="111">
        <v>623.72</v>
      </c>
      <c r="J6" s="111">
        <v>1246.92</v>
      </c>
      <c r="K6" s="111">
        <v>1250.77</v>
      </c>
      <c r="L6" s="111">
        <v>1253.27</v>
      </c>
      <c r="M6" s="111">
        <v>1308.57</v>
      </c>
      <c r="N6" s="265">
        <f>+W6</f>
        <v>1164.47</v>
      </c>
      <c r="O6" s="20"/>
      <c r="P6" s="229">
        <v>1253.27</v>
      </c>
      <c r="Q6" s="111">
        <v>1253.27</v>
      </c>
      <c r="R6" s="111">
        <v>1279.77</v>
      </c>
      <c r="S6" s="265">
        <v>1308.57</v>
      </c>
      <c r="T6" s="154">
        <v>1355.37</v>
      </c>
      <c r="U6" s="128">
        <v>1355.37</v>
      </c>
      <c r="V6" s="128">
        <v>1164.47</v>
      </c>
      <c r="W6" s="910">
        <v>1164.47</v>
      </c>
      <c r="X6" s="8"/>
      <c r="Y6" s="229">
        <f>+P6</f>
        <v>1253.27</v>
      </c>
      <c r="Z6" s="111">
        <f>+Q6</f>
        <v>1253.27</v>
      </c>
      <c r="AA6" s="111">
        <f>+R6</f>
        <v>1279.77</v>
      </c>
      <c r="AB6" s="265">
        <f>+S6</f>
        <v>1308.57</v>
      </c>
      <c r="AC6" s="154">
        <f>+T6</f>
        <v>1355.37</v>
      </c>
      <c r="AD6" s="128">
        <f>+U6</f>
        <v>1355.37</v>
      </c>
      <c r="AE6" s="128">
        <f>+V6</f>
        <v>1164.47</v>
      </c>
      <c r="AF6" s="913">
        <f>+W6</f>
        <v>1164.47</v>
      </c>
      <c r="AG6" s="101"/>
    </row>
    <row r="7" spans="1:33" customHeight="1" ht="15.75" s="2" customFormat="1">
      <c r="A7" s="11"/>
      <c r="B7" s="616" t="s">
        <v>133</v>
      </c>
      <c r="C7" s="628">
        <v>232</v>
      </c>
      <c r="D7" s="467">
        <v>277.25</v>
      </c>
      <c r="E7" s="590">
        <v>551.25</v>
      </c>
      <c r="F7" s="590">
        <v>837.85</v>
      </c>
      <c r="G7" s="590">
        <v>950.63</v>
      </c>
      <c r="H7" s="590">
        <v>1353.28</v>
      </c>
      <c r="I7" s="590">
        <v>1412.97</v>
      </c>
      <c r="J7" s="590">
        <v>1523.47</v>
      </c>
      <c r="K7" s="590">
        <v>1541.47</v>
      </c>
      <c r="L7" s="590">
        <v>1563.87</v>
      </c>
      <c r="M7" s="590">
        <v>1651.87</v>
      </c>
      <c r="N7" s="499">
        <f>+W7</f>
        <v>1262.68</v>
      </c>
      <c r="O7" s="20"/>
      <c r="P7" s="314">
        <v>1563.87</v>
      </c>
      <c r="Q7" s="149">
        <v>1601.07</v>
      </c>
      <c r="R7" s="149">
        <v>1612.07</v>
      </c>
      <c r="S7" s="315">
        <v>1651.87</v>
      </c>
      <c r="T7" s="396">
        <v>1666.87</v>
      </c>
      <c r="U7" s="150">
        <v>1720.77</v>
      </c>
      <c r="V7" s="150">
        <v>1262.68</v>
      </c>
      <c r="W7" s="921">
        <v>1262.68</v>
      </c>
      <c r="X7" s="8"/>
      <c r="Y7" s="314">
        <f>+P7</f>
        <v>1563.87</v>
      </c>
      <c r="Z7" s="149">
        <f>+Q7</f>
        <v>1601.07</v>
      </c>
      <c r="AA7" s="149">
        <f>+R7</f>
        <v>1612.07</v>
      </c>
      <c r="AB7" s="315">
        <f>+S7</f>
        <v>1651.87</v>
      </c>
      <c r="AC7" s="396">
        <f>+T7</f>
        <v>1666.87</v>
      </c>
      <c r="AD7" s="150">
        <f>+U7</f>
        <v>1720.77</v>
      </c>
      <c r="AE7" s="150">
        <f>+V7</f>
        <v>1262.68</v>
      </c>
      <c r="AF7" s="922">
        <f>+W7</f>
        <v>1262.68</v>
      </c>
      <c r="AG7" s="101"/>
    </row>
    <row r="8" spans="1:33" customHeight="1" ht="15.7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101"/>
    </row>
    <row r="9" spans="1:33" customHeight="1" ht="15.75">
      <c r="A9" s="8"/>
      <c r="B9" s="622" t="s">
        <v>178</v>
      </c>
      <c r="C9" s="670">
        <v>2008</v>
      </c>
      <c r="D9" s="670">
        <v>2009</v>
      </c>
      <c r="E9" s="670">
        <v>2010</v>
      </c>
      <c r="F9" s="571">
        <v>2011</v>
      </c>
      <c r="G9" s="571">
        <v>2012</v>
      </c>
      <c r="H9" s="571">
        <f>+$H$2</f>
        <v>2013</v>
      </c>
      <c r="I9" s="571">
        <f>+I2</f>
        <v>2014</v>
      </c>
      <c r="J9" s="571">
        <v>2015</v>
      </c>
      <c r="K9" s="571">
        <v>2016</v>
      </c>
      <c r="L9" s="571">
        <v>2017</v>
      </c>
      <c r="M9" s="571">
        <v>2018</v>
      </c>
      <c r="N9" s="573">
        <v>2019</v>
      </c>
      <c r="O9" s="7"/>
      <c r="P9" s="570" t="str">
        <f>P2</f>
        <v>1Q18</v>
      </c>
      <c r="Q9" s="571" t="str">
        <f>Q2</f>
        <v>1H18</v>
      </c>
      <c r="R9" s="571" t="str">
        <f>R2</f>
        <v>9M18</v>
      </c>
      <c r="S9" s="572" t="str">
        <f>S2</f>
        <v>YE18</v>
      </c>
      <c r="T9" s="570" t="str">
        <f>T2</f>
        <v>1Q19</v>
      </c>
      <c r="U9" s="571" t="str">
        <f>U2</f>
        <v>1H19</v>
      </c>
      <c r="V9" s="571" t="str">
        <f>V2</f>
        <v>9M19</v>
      </c>
      <c r="W9" s="1096" t="str">
        <f>W2</f>
        <v>YE19</v>
      </c>
      <c r="X9" s="7"/>
      <c r="Y9" s="570" t="str">
        <f>Y2</f>
        <v>1Q18</v>
      </c>
      <c r="Z9" s="571" t="str">
        <f>Z2</f>
        <v>2Q18</v>
      </c>
      <c r="AA9" s="571" t="str">
        <f>AA2</f>
        <v>3Q18</v>
      </c>
      <c r="AB9" s="573" t="str">
        <f>AB2</f>
        <v>4Q18</v>
      </c>
      <c r="AC9" s="570" t="str">
        <f>AC2</f>
        <v>1Q19</v>
      </c>
      <c r="AD9" s="571" t="str">
        <f>AD2</f>
        <v>2Q19</v>
      </c>
      <c r="AE9" s="571" t="str">
        <f>AE2</f>
        <v>3Q19</v>
      </c>
      <c r="AF9" s="1095" t="str">
        <f>AF2</f>
        <v>4Q19</v>
      </c>
      <c r="AG9" s="101"/>
    </row>
    <row r="10" spans="1:33" customHeight="1" ht="15.75">
      <c r="A10" s="8"/>
      <c r="B10" s="605"/>
      <c r="C10" s="596"/>
      <c r="D10" s="597"/>
      <c r="E10" s="597"/>
      <c r="F10" s="726"/>
      <c r="G10" s="726"/>
      <c r="H10" s="726"/>
      <c r="I10" s="726"/>
      <c r="J10" s="726"/>
      <c r="K10" s="726"/>
      <c r="L10" s="726"/>
      <c r="M10" s="726"/>
      <c r="N10" s="727"/>
      <c r="O10" s="8"/>
      <c r="P10" s="304"/>
      <c r="Q10" s="8"/>
      <c r="R10" s="8"/>
      <c r="S10" s="305"/>
      <c r="T10" s="324"/>
      <c r="U10" s="14"/>
      <c r="V10" s="14"/>
      <c r="W10" s="403"/>
      <c r="X10" s="8"/>
      <c r="Y10" s="304"/>
      <c r="Z10" s="8"/>
      <c r="AA10" s="8"/>
      <c r="AB10" s="305"/>
      <c r="AC10" s="14"/>
      <c r="AD10" s="14"/>
      <c r="AE10" s="14"/>
      <c r="AF10" s="417"/>
      <c r="AG10" s="101"/>
    </row>
    <row r="11" spans="1:33" customHeight="1" ht="15.75" s="2" customFormat="1">
      <c r="A11" s="11"/>
      <c r="B11" s="418" t="s">
        <v>179</v>
      </c>
      <c r="C11" s="408">
        <v>0.2605</v>
      </c>
      <c r="D11" s="215">
        <v>0.2629</v>
      </c>
      <c r="E11" s="215">
        <v>0.271</v>
      </c>
      <c r="F11" s="234">
        <v>0.25109686989047</v>
      </c>
      <c r="G11" s="234">
        <v>0.26220297858926</v>
      </c>
      <c r="H11" s="234">
        <v>0.28017943099603</v>
      </c>
      <c r="I11" s="234">
        <v>0.2685999696719</v>
      </c>
      <c r="J11" s="234">
        <v>0.26341986520145</v>
      </c>
      <c r="K11" s="234">
        <v>0.26099197336807</v>
      </c>
      <c r="L11" s="234">
        <v>0.26757031418061</v>
      </c>
      <c r="M11" s="234">
        <v>0.25673274120541</v>
      </c>
      <c r="N11" s="1129">
        <f>+W11</f>
        <v>0.2796145110878</v>
      </c>
      <c r="O11" s="54"/>
      <c r="P11" s="397">
        <v>0.35941374235206</v>
      </c>
      <c r="Q11" s="54">
        <v>0.28926780225967</v>
      </c>
      <c r="R11" s="54">
        <v>0.2491281152582</v>
      </c>
      <c r="S11" s="398">
        <v>0.25673274120541</v>
      </c>
      <c r="T11" s="404">
        <v>0.31806579400162</v>
      </c>
      <c r="U11" s="216">
        <v>0.28716806374415</v>
      </c>
      <c r="V11" s="216">
        <v>0.26411433616031</v>
      </c>
      <c r="W11" s="923">
        <v>0.2796145110878</v>
      </c>
      <c r="X11" s="11"/>
      <c r="Y11" s="397">
        <v>0.35941374235206</v>
      </c>
      <c r="Z11" s="54">
        <v>0.21993075997027</v>
      </c>
      <c r="AA11" s="54">
        <v>0.17023312298844</v>
      </c>
      <c r="AB11" s="398">
        <v>0.27939708703497</v>
      </c>
      <c r="AC11" s="216">
        <v>0.31806579400162</v>
      </c>
      <c r="AD11" s="216">
        <v>0.25654708614542</v>
      </c>
      <c r="AE11" s="216">
        <v>0.20675864612795</v>
      </c>
      <c r="AF11" s="924">
        <v>0.33302737996368</v>
      </c>
      <c r="AG11" s="101"/>
    </row>
    <row r="12" spans="1:33" customHeight="1" ht="15.75" s="2" customFormat="1">
      <c r="A12" s="11"/>
      <c r="B12" s="419" t="s">
        <v>106</v>
      </c>
      <c r="C12" s="324">
        <v>0.25700529323648</v>
      </c>
      <c r="D12" s="14">
        <v>0.2617</v>
      </c>
      <c r="E12" s="14">
        <v>0.2722</v>
      </c>
      <c r="F12" s="235">
        <v>0.25313572675448</v>
      </c>
      <c r="G12" s="235">
        <v>0.26782015553883</v>
      </c>
      <c r="H12" s="235">
        <v>0.29178801505246</v>
      </c>
      <c r="I12" s="235">
        <v>0.27599807904917</v>
      </c>
      <c r="J12" s="235">
        <v>0.25733088154412</v>
      </c>
      <c r="K12" s="235">
        <v>0.26075649212922</v>
      </c>
      <c r="L12" s="235">
        <v>0.26703930715519</v>
      </c>
      <c r="M12" s="235">
        <v>0.2620396648322</v>
      </c>
      <c r="N12" s="831">
        <f>+W12</f>
        <v>0.28411031982666</v>
      </c>
      <c r="O12" s="26"/>
      <c r="P12" s="332">
        <v>0.36753084671321</v>
      </c>
      <c r="Q12" s="26">
        <v>0.29656332170782</v>
      </c>
      <c r="R12" s="26">
        <v>0.25794565154079</v>
      </c>
      <c r="S12" s="399">
        <v>0.2620396648322</v>
      </c>
      <c r="T12" s="405">
        <v>0.32298695446033</v>
      </c>
      <c r="U12" s="219">
        <v>0.29884607146568</v>
      </c>
      <c r="V12" s="219">
        <v>0.27247637466177</v>
      </c>
      <c r="W12" s="925">
        <v>0.28411031982666</v>
      </c>
      <c r="X12" s="8"/>
      <c r="Y12" s="332">
        <v>0.36753084671321</v>
      </c>
      <c r="Z12" s="26">
        <v>0.22641664829954</v>
      </c>
      <c r="AA12" s="26">
        <v>0.18185008726628</v>
      </c>
      <c r="AB12" s="399">
        <v>0.27402427092016</v>
      </c>
      <c r="AC12" s="219">
        <v>0.32298695446033</v>
      </c>
      <c r="AD12" s="219">
        <v>0.2748434037595</v>
      </c>
      <c r="AE12" s="219">
        <v>0.20889525685134</v>
      </c>
      <c r="AF12" s="926">
        <v>0.32264501592338</v>
      </c>
      <c r="AG12" s="101"/>
    </row>
    <row r="13" spans="1:33" customHeight="1" ht="15.75" s="2" customFormat="1">
      <c r="A13" s="11"/>
      <c r="B13" s="419" t="s">
        <v>107</v>
      </c>
      <c r="C13" s="324">
        <v>0.26543928539073</v>
      </c>
      <c r="D13" s="14">
        <v>0.2754</v>
      </c>
      <c r="E13" s="14">
        <v>0.2866</v>
      </c>
      <c r="F13" s="235">
        <v>0.26502971852264</v>
      </c>
      <c r="G13" s="235">
        <v>0.26908245824918</v>
      </c>
      <c r="H13" s="235">
        <v>0.2946</v>
      </c>
      <c r="I13" s="235">
        <v>0.30387789964014</v>
      </c>
      <c r="J13" s="235">
        <v>0.27312369075653</v>
      </c>
      <c r="K13" s="235">
        <v>0.27860766052809</v>
      </c>
      <c r="L13" s="235">
        <v>0.26618646250325</v>
      </c>
      <c r="M13" s="235">
        <v>0.27003111020996</v>
      </c>
      <c r="N13" s="831">
        <f>+W13</f>
        <v>0.29115497053298</v>
      </c>
      <c r="O13" s="26"/>
      <c r="P13" s="332">
        <v>0.39468167422092</v>
      </c>
      <c r="Q13" s="26">
        <v>0.3083443741518</v>
      </c>
      <c r="R13" s="26">
        <v>0.25951372142593</v>
      </c>
      <c r="S13" s="399">
        <v>0.27003111020996</v>
      </c>
      <c r="T13" s="405">
        <v>0.29423892742863</v>
      </c>
      <c r="U13" s="219">
        <v>0.28355469325617</v>
      </c>
      <c r="V13" s="219">
        <v>0.26372083891532</v>
      </c>
      <c r="W13" s="925">
        <v>0.29115497053298</v>
      </c>
      <c r="X13" s="8"/>
      <c r="Y13" s="332">
        <v>0.39468167422092</v>
      </c>
      <c r="Z13" s="26">
        <v>0.2229953673527</v>
      </c>
      <c r="AA13" s="26">
        <v>0.16374757000726</v>
      </c>
      <c r="AB13" s="399">
        <v>0.30175625764933</v>
      </c>
      <c r="AC13" s="219">
        <v>0.29423892742863</v>
      </c>
      <c r="AD13" s="219">
        <v>0.27299276029904</v>
      </c>
      <c r="AE13" s="219">
        <v>0.21786931518928</v>
      </c>
      <c r="AF13" s="926">
        <v>0.38140185060429</v>
      </c>
      <c r="AG13" s="101"/>
    </row>
    <row r="14" spans="1:33" customHeight="1" ht="15.75" s="2" customFormat="1">
      <c r="A14" s="11"/>
      <c r="B14" s="616" t="s">
        <v>133</v>
      </c>
      <c r="C14" s="728">
        <v>0.22820470564715</v>
      </c>
      <c r="D14" s="729">
        <v>0.232</v>
      </c>
      <c r="E14" s="729">
        <v>0.24233249317457</v>
      </c>
      <c r="F14" s="730">
        <v>0.22962340973086</v>
      </c>
      <c r="G14" s="730">
        <v>0.24182175363655</v>
      </c>
      <c r="H14" s="730">
        <v>0.245</v>
      </c>
      <c r="I14" s="730">
        <v>0.2359153271946</v>
      </c>
      <c r="J14" s="730">
        <v>0.26723553714402</v>
      </c>
      <c r="K14" s="730">
        <v>0.24611924589931</v>
      </c>
      <c r="L14" s="730">
        <v>0.26943689926307</v>
      </c>
      <c r="M14" s="730">
        <v>0.23846926283237</v>
      </c>
      <c r="N14" s="1130">
        <f>+W14</f>
        <v>0.26284381470313</v>
      </c>
      <c r="O14" s="26"/>
      <c r="P14" s="400">
        <v>0.31949902463488</v>
      </c>
      <c r="Q14" s="220">
        <v>0.26353298569107</v>
      </c>
      <c r="R14" s="220">
        <v>0.2282080586134</v>
      </c>
      <c r="S14" s="401">
        <v>0.23846926283237</v>
      </c>
      <c r="T14" s="406">
        <v>0.33024956942778</v>
      </c>
      <c r="U14" s="221">
        <v>0.27382082401196</v>
      </c>
      <c r="V14" s="221">
        <v>0.25207199257432</v>
      </c>
      <c r="W14" s="927">
        <v>0.26284381470313</v>
      </c>
      <c r="X14" s="8"/>
      <c r="Y14" s="400">
        <v>0.31949902463488</v>
      </c>
      <c r="Z14" s="220">
        <v>0.2082148767949</v>
      </c>
      <c r="AA14" s="220">
        <v>0.15890412536348</v>
      </c>
      <c r="AB14" s="401">
        <v>0.26903940552008</v>
      </c>
      <c r="AC14" s="221">
        <v>0.33024956942778</v>
      </c>
      <c r="AD14" s="221">
        <v>0.21803801203725</v>
      </c>
      <c r="AE14" s="221">
        <v>0.192717512715</v>
      </c>
      <c r="AF14" s="928">
        <v>0.30343643005437</v>
      </c>
      <c r="AG14" s="101"/>
    </row>
    <row r="15" spans="1:33" customHeight="1" ht="15.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101"/>
    </row>
    <row r="16" spans="1:33" customHeight="1" ht="15.75">
      <c r="A16" s="8"/>
      <c r="B16" s="622" t="s">
        <v>180</v>
      </c>
      <c r="C16" s="670">
        <v>2008</v>
      </c>
      <c r="D16" s="670">
        <v>2009</v>
      </c>
      <c r="E16" s="670">
        <v>2010</v>
      </c>
      <c r="F16" s="571">
        <v>2011</v>
      </c>
      <c r="G16" s="571">
        <v>2012</v>
      </c>
      <c r="H16" s="571">
        <f>+$H$2</f>
        <v>2013</v>
      </c>
      <c r="I16" s="571">
        <f>+I9</f>
        <v>2014</v>
      </c>
      <c r="J16" s="571">
        <v>2015</v>
      </c>
      <c r="K16" s="571">
        <v>2016</v>
      </c>
      <c r="L16" s="571">
        <v>2017</v>
      </c>
      <c r="M16" s="571">
        <v>2018</v>
      </c>
      <c r="N16" s="573">
        <v>2019</v>
      </c>
      <c r="O16" s="7"/>
      <c r="P16" s="570" t="str">
        <f>P2</f>
        <v>1Q18</v>
      </c>
      <c r="Q16" s="571" t="str">
        <f>Q2</f>
        <v>1H18</v>
      </c>
      <c r="R16" s="571" t="str">
        <f>R2</f>
        <v>9M18</v>
      </c>
      <c r="S16" s="572" t="str">
        <f>S2</f>
        <v>YE18</v>
      </c>
      <c r="T16" s="570" t="str">
        <f>T2</f>
        <v>1Q19</v>
      </c>
      <c r="U16" s="571" t="str">
        <f>U2</f>
        <v>1H19</v>
      </c>
      <c r="V16" s="571" t="str">
        <f>V2</f>
        <v>9M19</v>
      </c>
      <c r="W16" s="1096" t="str">
        <f>W2</f>
        <v>YE19</v>
      </c>
      <c r="X16" s="7"/>
      <c r="Y16" s="570" t="str">
        <f>Y2</f>
        <v>1Q18</v>
      </c>
      <c r="Z16" s="571" t="str">
        <f>Z2</f>
        <v>2Q18</v>
      </c>
      <c r="AA16" s="571" t="str">
        <f>AA2</f>
        <v>3Q18</v>
      </c>
      <c r="AB16" s="573" t="str">
        <f>AB2</f>
        <v>4Q18</v>
      </c>
      <c r="AC16" s="570" t="str">
        <f>AC2</f>
        <v>1Q19</v>
      </c>
      <c r="AD16" s="571" t="str">
        <f>AD2</f>
        <v>2Q19</v>
      </c>
      <c r="AE16" s="571" t="str">
        <f>AE2</f>
        <v>3Q19</v>
      </c>
      <c r="AF16" s="1095" t="str">
        <f>AF2</f>
        <v>4Q19</v>
      </c>
      <c r="AG16" s="101"/>
    </row>
    <row r="17" spans="1:33" customHeight="1" ht="15.75">
      <c r="A17" s="8"/>
      <c r="B17" s="605"/>
      <c r="C17" s="596"/>
      <c r="D17" s="597"/>
      <c r="E17" s="597"/>
      <c r="F17" s="597"/>
      <c r="G17" s="597"/>
      <c r="H17" s="597"/>
      <c r="I17" s="597"/>
      <c r="J17" s="597"/>
      <c r="K17" s="597"/>
      <c r="L17" s="597"/>
      <c r="M17" s="597"/>
      <c r="N17" s="598"/>
      <c r="O17" s="8"/>
      <c r="P17" s="222"/>
      <c r="Q17" s="20"/>
      <c r="R17" s="20"/>
      <c r="S17" s="336"/>
      <c r="T17" s="304"/>
      <c r="U17" s="8"/>
      <c r="V17" s="8"/>
      <c r="W17" s="305"/>
      <c r="X17" s="8"/>
      <c r="Y17" s="724"/>
      <c r="Z17" s="20"/>
      <c r="AA17" s="20"/>
      <c r="AB17" s="725"/>
      <c r="AC17" s="8"/>
      <c r="AD17" s="8"/>
      <c r="AE17" s="8"/>
      <c r="AF17" s="263"/>
      <c r="AG17" s="101"/>
    </row>
    <row r="18" spans="1:33" customHeight="1" ht="15.75" s="2" customFormat="1">
      <c r="A18" s="11"/>
      <c r="B18" s="418" t="s">
        <v>181</v>
      </c>
      <c r="C18" s="217">
        <v>3900.037644</v>
      </c>
      <c r="D18" s="30">
        <v>4975.3514381613</v>
      </c>
      <c r="E18" s="30">
        <v>6631.630707187</v>
      </c>
      <c r="F18" s="118">
        <v>7300.5154852416</v>
      </c>
      <c r="G18" s="118">
        <v>8276.7538032511</v>
      </c>
      <c r="H18" s="118">
        <v>9187.3829735433</v>
      </c>
      <c r="I18" s="118">
        <v>9323.2311193012</v>
      </c>
      <c r="J18" s="118">
        <v>10062.362446095</v>
      </c>
      <c r="K18" s="118">
        <v>11230.337439449</v>
      </c>
      <c r="L18" s="118">
        <v>11668.903352041</v>
      </c>
      <c r="M18" s="118">
        <v>11479.927319516</v>
      </c>
      <c r="N18" s="307">
        <f>+W18</f>
        <v>11790.811004027</v>
      </c>
      <c r="O18" s="30"/>
      <c r="P18" s="306">
        <v>3910.3403911333</v>
      </c>
      <c r="Q18" s="118">
        <v>6340.7596208847</v>
      </c>
      <c r="R18" s="118">
        <v>8255.8705533422</v>
      </c>
      <c r="S18" s="307">
        <v>11479.927319516</v>
      </c>
      <c r="T18" s="395">
        <v>3630.39874523</v>
      </c>
      <c r="U18" s="131">
        <v>6610.4538326975</v>
      </c>
      <c r="V18" s="131">
        <v>8576.4222942859</v>
      </c>
      <c r="W18" s="920">
        <v>11790.811004027</v>
      </c>
      <c r="X18" s="11"/>
      <c r="Y18" s="410">
        <v>3910.3403911333</v>
      </c>
      <c r="Z18" s="118">
        <v>2430.4192297514</v>
      </c>
      <c r="AA18" s="118">
        <v>1915.1109324575</v>
      </c>
      <c r="AB18" s="411">
        <v>3224.0567661738</v>
      </c>
      <c r="AC18" s="131">
        <v>3630.39874523</v>
      </c>
      <c r="AD18" s="131">
        <v>2980.0550874675</v>
      </c>
      <c r="AE18" s="131">
        <v>1965.9684615884</v>
      </c>
      <c r="AF18" s="929">
        <v>3214.3887097416</v>
      </c>
      <c r="AG18" s="101"/>
    </row>
    <row r="19" spans="1:33" customHeight="1" ht="15.75" s="2" customFormat="1">
      <c r="A19" s="11"/>
      <c r="B19" s="419" t="s">
        <v>106</v>
      </c>
      <c r="C19" s="222">
        <v>2634</v>
      </c>
      <c r="D19" s="20">
        <v>3274.6042417313</v>
      </c>
      <c r="E19" s="20">
        <v>4355.306038946</v>
      </c>
      <c r="F19" s="111">
        <v>4583.6744739095</v>
      </c>
      <c r="G19" s="111">
        <v>5105.5713396267</v>
      </c>
      <c r="H19" s="111">
        <v>5462.525604529</v>
      </c>
      <c r="I19" s="111">
        <v>5176.129599</v>
      </c>
      <c r="J19" s="111">
        <v>4846.698603</v>
      </c>
      <c r="K19" s="111">
        <v>4926.361386</v>
      </c>
      <c r="L19" s="111">
        <v>5095.408903</v>
      </c>
      <c r="M19" s="111">
        <v>5163.8817598969</v>
      </c>
      <c r="N19" s="265">
        <f>+W19</f>
        <v>5298.302868</v>
      </c>
      <c r="O19" s="20"/>
      <c r="P19" s="229">
        <v>1765.694778</v>
      </c>
      <c r="Q19" s="111">
        <v>2866.202192</v>
      </c>
      <c r="R19" s="111">
        <v>3759.952779</v>
      </c>
      <c r="S19" s="265">
        <v>5163.8817598969</v>
      </c>
      <c r="T19" s="154">
        <v>1621.189981</v>
      </c>
      <c r="U19" s="128">
        <v>3008.744823</v>
      </c>
      <c r="V19" s="128">
        <v>3901.717752</v>
      </c>
      <c r="W19" s="910">
        <v>5298.302868</v>
      </c>
      <c r="X19" s="8"/>
      <c r="Y19" s="412">
        <v>1765.694778</v>
      </c>
      <c r="Z19" s="111">
        <v>1100.507414</v>
      </c>
      <c r="AA19" s="111">
        <v>893.750587</v>
      </c>
      <c r="AB19" s="413">
        <v>1403.9289808968</v>
      </c>
      <c r="AC19" s="128">
        <v>1621.189981</v>
      </c>
      <c r="AD19" s="128">
        <v>1387.554842</v>
      </c>
      <c r="AE19" s="128">
        <v>892.972929</v>
      </c>
      <c r="AF19" s="930">
        <v>1396.585116</v>
      </c>
      <c r="AG19" s="101"/>
    </row>
    <row r="20" spans="1:33" customHeight="1" ht="15.75" s="2" customFormat="1">
      <c r="A20" s="11"/>
      <c r="B20" s="419" t="s">
        <v>107</v>
      </c>
      <c r="C20" s="222">
        <v>1027.993733</v>
      </c>
      <c r="D20" s="20">
        <v>1275.149891</v>
      </c>
      <c r="E20" s="20">
        <v>1472.249371841</v>
      </c>
      <c r="F20" s="111">
        <v>1390.534863093</v>
      </c>
      <c r="G20" s="111">
        <v>1444.0845168351</v>
      </c>
      <c r="H20" s="111">
        <v>1593.1721275006</v>
      </c>
      <c r="I20" s="111">
        <v>1652.0892975</v>
      </c>
      <c r="J20" s="111">
        <v>1991.158055727</v>
      </c>
      <c r="K20" s="111">
        <v>3047.1694813</v>
      </c>
      <c r="L20" s="111">
        <v>2911.6449027633</v>
      </c>
      <c r="M20" s="111">
        <v>2995.0300860005</v>
      </c>
      <c r="N20" s="265">
        <f>+W20</f>
        <v>3159.580850995</v>
      </c>
      <c r="O20" s="20"/>
      <c r="P20" s="229">
        <v>1065.786356</v>
      </c>
      <c r="Q20" s="111">
        <v>1675.599217</v>
      </c>
      <c r="R20" s="111">
        <v>2133.191301676</v>
      </c>
      <c r="S20" s="265">
        <v>2995.0300860005</v>
      </c>
      <c r="T20" s="154">
        <v>834.013481995</v>
      </c>
      <c r="U20" s="128">
        <v>1635.132271995</v>
      </c>
      <c r="V20" s="128">
        <v>2187.003062732</v>
      </c>
      <c r="W20" s="910">
        <v>3159.580850995</v>
      </c>
      <c r="X20" s="8"/>
      <c r="Y20" s="412">
        <v>1065.786356</v>
      </c>
      <c r="Z20" s="111">
        <v>609.812861</v>
      </c>
      <c r="AA20" s="111">
        <v>457.59208467599</v>
      </c>
      <c r="AB20" s="413">
        <v>861.83878432451</v>
      </c>
      <c r="AC20" s="128">
        <v>834.013481995</v>
      </c>
      <c r="AD20" s="128">
        <v>801.11879</v>
      </c>
      <c r="AE20" s="128">
        <v>551.870790737</v>
      </c>
      <c r="AF20" s="930">
        <v>972.577788263</v>
      </c>
      <c r="AG20" s="101"/>
    </row>
    <row r="21" spans="1:33" customHeight="1" ht="15.75" s="2" customFormat="1">
      <c r="A21" s="11"/>
      <c r="B21" s="616" t="s">
        <v>133</v>
      </c>
      <c r="C21" s="628">
        <v>238.043911</v>
      </c>
      <c r="D21" s="467">
        <v>425.59730543</v>
      </c>
      <c r="E21" s="467">
        <v>804.0752964</v>
      </c>
      <c r="F21" s="468">
        <v>1326.3061482391</v>
      </c>
      <c r="G21" s="468">
        <v>1727.0979467893</v>
      </c>
      <c r="H21" s="468">
        <v>2131.6852415136</v>
      </c>
      <c r="I21" s="468">
        <v>2495.0122228012</v>
      </c>
      <c r="J21" s="468">
        <v>3224.5057873683</v>
      </c>
      <c r="K21" s="468">
        <v>3256.8065721487</v>
      </c>
      <c r="L21" s="468">
        <v>3661.8495462774</v>
      </c>
      <c r="M21" s="468">
        <v>3321.0154736187</v>
      </c>
      <c r="N21" s="499">
        <f>+W21</f>
        <v>3332.9272850324</v>
      </c>
      <c r="O21" s="20"/>
      <c r="P21" s="314">
        <v>1078.8592571333</v>
      </c>
      <c r="Q21" s="149">
        <v>1798.9582118847</v>
      </c>
      <c r="R21" s="149">
        <v>2362.7264726662</v>
      </c>
      <c r="S21" s="315">
        <v>3321.0154736187</v>
      </c>
      <c r="T21" s="396">
        <v>1175.195282235</v>
      </c>
      <c r="U21" s="150">
        <v>1966.5767377025</v>
      </c>
      <c r="V21" s="150">
        <v>2487.7014795539</v>
      </c>
      <c r="W21" s="921">
        <v>3332.9272850324</v>
      </c>
      <c r="X21" s="8"/>
      <c r="Y21" s="414">
        <v>1078.8592571333</v>
      </c>
      <c r="Z21" s="149">
        <v>720.09895475142</v>
      </c>
      <c r="AA21" s="149">
        <v>563.7682607815</v>
      </c>
      <c r="AB21" s="415">
        <v>958.28900095243</v>
      </c>
      <c r="AC21" s="150">
        <v>1175.195282235</v>
      </c>
      <c r="AD21" s="150">
        <v>791.3814554675</v>
      </c>
      <c r="AE21" s="150">
        <v>521.12474185139</v>
      </c>
      <c r="AF21" s="931">
        <v>845.22580547857</v>
      </c>
      <c r="AG21" s="101"/>
    </row>
    <row r="22" spans="1:33" customHeight="1" ht="15.7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101"/>
    </row>
    <row r="23" spans="1:33" customHeight="1" ht="15.75">
      <c r="A23" s="8"/>
      <c r="B23" s="622" t="s">
        <v>51</v>
      </c>
      <c r="C23" s="670">
        <v>2008</v>
      </c>
      <c r="D23" s="670">
        <v>2009</v>
      </c>
      <c r="E23" s="670">
        <v>2010</v>
      </c>
      <c r="F23" s="571">
        <v>2011</v>
      </c>
      <c r="G23" s="571">
        <v>2012</v>
      </c>
      <c r="H23" s="571">
        <f>+$H$2</f>
        <v>2013</v>
      </c>
      <c r="I23" s="571">
        <f>+I16</f>
        <v>2014</v>
      </c>
      <c r="J23" s="571">
        <v>2015</v>
      </c>
      <c r="K23" s="571">
        <v>2016</v>
      </c>
      <c r="L23" s="571">
        <v>2017</v>
      </c>
      <c r="M23" s="571">
        <v>2018</v>
      </c>
      <c r="N23" s="573">
        <v>2019</v>
      </c>
      <c r="O23" s="7"/>
      <c r="P23" s="570" t="str">
        <f>P2</f>
        <v>1Q18</v>
      </c>
      <c r="Q23" s="571" t="str">
        <f>Q2</f>
        <v>1H18</v>
      </c>
      <c r="R23" s="571" t="str">
        <f>R2</f>
        <v>9M18</v>
      </c>
      <c r="S23" s="572" t="str">
        <f>S2</f>
        <v>YE18</v>
      </c>
      <c r="T23" s="570" t="str">
        <f>T2</f>
        <v>1Q19</v>
      </c>
      <c r="U23" s="571" t="str">
        <f>U2</f>
        <v>1H19</v>
      </c>
      <c r="V23" s="571" t="str">
        <f>V2</f>
        <v>9M19</v>
      </c>
      <c r="W23" s="1096" t="str">
        <f>W2</f>
        <v>YE19</v>
      </c>
      <c r="X23" s="7"/>
      <c r="Y23" s="570" t="str">
        <f>Y2</f>
        <v>1Q18</v>
      </c>
      <c r="Z23" s="571" t="str">
        <f>Z2</f>
        <v>2Q18</v>
      </c>
      <c r="AA23" s="571" t="str">
        <f>AA2</f>
        <v>3Q18</v>
      </c>
      <c r="AB23" s="573" t="str">
        <f>AB2</f>
        <v>4Q18</v>
      </c>
      <c r="AC23" s="570" t="str">
        <f>AC2</f>
        <v>1Q19</v>
      </c>
      <c r="AD23" s="571" t="str">
        <f>AD2</f>
        <v>2Q19</v>
      </c>
      <c r="AE23" s="571" t="str">
        <f>AE2</f>
        <v>3Q19</v>
      </c>
      <c r="AF23" s="1095" t="str">
        <f>AF2</f>
        <v>4Q19</v>
      </c>
      <c r="AG23" s="101"/>
    </row>
    <row r="24" spans="1:33" customHeight="1" ht="15.75">
      <c r="A24" s="8"/>
      <c r="B24" s="605"/>
      <c r="C24" s="596"/>
      <c r="D24" s="597"/>
      <c r="E24" s="597"/>
      <c r="F24" s="597"/>
      <c r="G24" s="597"/>
      <c r="H24" s="597"/>
      <c r="I24" s="597"/>
      <c r="J24" s="597"/>
      <c r="K24" s="597"/>
      <c r="L24" s="597"/>
      <c r="M24" s="597"/>
      <c r="N24" s="598"/>
      <c r="O24" s="8"/>
      <c r="P24" s="223"/>
      <c r="Q24" s="10"/>
      <c r="R24" s="10"/>
      <c r="S24" s="337"/>
      <c r="T24" s="223"/>
      <c r="U24" s="10"/>
      <c r="V24" s="10"/>
      <c r="W24" s="337"/>
      <c r="X24" s="8"/>
      <c r="Y24" s="223"/>
      <c r="Z24" s="10"/>
      <c r="AA24" s="10"/>
      <c r="AB24" s="337"/>
      <c r="AC24" s="10"/>
      <c r="AD24" s="10"/>
      <c r="AE24" s="10"/>
      <c r="AF24" s="416"/>
      <c r="AG24" s="101"/>
    </row>
    <row r="25" spans="1:33" customHeight="1" ht="15.75" s="2" customFormat="1">
      <c r="A25" s="11"/>
      <c r="B25" s="810" t="s">
        <v>182</v>
      </c>
      <c r="C25" s="497">
        <v>97.955464422585</v>
      </c>
      <c r="D25" s="477">
        <v>87.196564470293</v>
      </c>
      <c r="E25" s="477">
        <v>84.173636096027</v>
      </c>
      <c r="F25" s="478">
        <v>87.990449611782</v>
      </c>
      <c r="G25" s="478">
        <v>94.233049316465</v>
      </c>
      <c r="H25" s="478">
        <v>89.257363952811</v>
      </c>
      <c r="I25" s="478">
        <v>80.260700282101</v>
      </c>
      <c r="J25" s="478">
        <v>82.998330603128</v>
      </c>
      <c r="K25" s="478">
        <v>81.471179797817</v>
      </c>
      <c r="L25" s="478">
        <v>81.0218949691</v>
      </c>
      <c r="M25" s="478">
        <v>77.385275839335</v>
      </c>
      <c r="N25" s="1131">
        <f>+W25</f>
        <v>77.293969022213</v>
      </c>
      <c r="O25" s="49"/>
      <c r="P25" s="509">
        <v>77.778816834576</v>
      </c>
      <c r="Q25" s="144">
        <v>77.64884300928</v>
      </c>
      <c r="R25" s="144">
        <v>77.837924545799</v>
      </c>
      <c r="S25" s="577">
        <v>77.385275839335</v>
      </c>
      <c r="T25" s="811">
        <v>79.398365698066</v>
      </c>
      <c r="U25" s="812">
        <v>80.182948701225</v>
      </c>
      <c r="V25" s="812">
        <v>79.986612443192</v>
      </c>
      <c r="W25" s="1082">
        <v>77.293969022213</v>
      </c>
      <c r="X25" s="11"/>
      <c r="Y25" s="509">
        <v>77.778816834576</v>
      </c>
      <c r="Z25" s="144">
        <v>77.439726041958</v>
      </c>
      <c r="AA25" s="144">
        <v>78.46412164428</v>
      </c>
      <c r="AB25" s="577">
        <v>76.238139701308</v>
      </c>
      <c r="AC25" s="812">
        <v>79.398365698066</v>
      </c>
      <c r="AD25" s="812">
        <v>81.138685311947</v>
      </c>
      <c r="AE25" s="812">
        <v>79.326468906947</v>
      </c>
      <c r="AF25" s="1083">
        <v>70.109848505542</v>
      </c>
      <c r="AG25" s="101"/>
    </row>
    <row r="26" spans="1:33" customHeight="1" ht="15.75" s="2" customFormat="1">
      <c r="A26" s="11"/>
      <c r="B26" s="47"/>
      <c r="C26" s="55"/>
      <c r="D26" s="55"/>
      <c r="E26" s="55"/>
      <c r="F26" s="49"/>
      <c r="G26" s="49"/>
      <c r="H26" s="49"/>
      <c r="I26" s="49"/>
      <c r="J26" s="49"/>
      <c r="K26" s="49"/>
      <c r="L26" s="49"/>
      <c r="M26" s="49"/>
      <c r="N26" s="49"/>
      <c r="O26" s="49"/>
      <c r="P26" s="49"/>
      <c r="Q26" s="49"/>
      <c r="R26" s="49"/>
      <c r="S26" s="49"/>
      <c r="T26" s="11"/>
      <c r="U26" s="11"/>
      <c r="V26" s="11"/>
      <c r="W26" s="11"/>
      <c r="X26" s="11"/>
      <c r="Y26" s="49"/>
      <c r="Z26" s="49"/>
      <c r="AA26" s="49"/>
      <c r="AB26" s="49"/>
      <c r="AC26" s="11"/>
      <c r="AD26" s="11"/>
      <c r="AE26" s="11"/>
      <c r="AF26" s="11"/>
      <c r="AG26" s="101"/>
    </row>
    <row r="27" spans="1:33" customHeight="1" ht="15.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101"/>
    </row>
    <row r="28" spans="1:33" customHeight="1" ht="15.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101"/>
    </row>
    <row r="29" spans="1:33" customHeight="1" ht="15.75">
      <c r="A29" s="8"/>
      <c r="B29" s="622" t="s">
        <v>183</v>
      </c>
      <c r="C29" s="670">
        <v>2008</v>
      </c>
      <c r="D29" s="670">
        <v>2009</v>
      </c>
      <c r="E29" s="670">
        <v>2010</v>
      </c>
      <c r="F29" s="571">
        <v>2011</v>
      </c>
      <c r="G29" s="571">
        <v>2012</v>
      </c>
      <c r="H29" s="571">
        <f>+$H$2</f>
        <v>2013</v>
      </c>
      <c r="I29" s="571">
        <f>+I23</f>
        <v>2014</v>
      </c>
      <c r="J29" s="571">
        <v>2015</v>
      </c>
      <c r="K29" s="571">
        <v>2016</v>
      </c>
      <c r="L29" s="571">
        <v>2017</v>
      </c>
      <c r="M29" s="571">
        <v>2018</v>
      </c>
      <c r="N29" s="573">
        <v>2019</v>
      </c>
      <c r="O29" s="7"/>
      <c r="P29" s="570" t="str">
        <f>P2</f>
        <v>1Q18</v>
      </c>
      <c r="Q29" s="571" t="str">
        <f>Q2</f>
        <v>1H18</v>
      </c>
      <c r="R29" s="571" t="str">
        <f>R2</f>
        <v>9M18</v>
      </c>
      <c r="S29" s="572" t="str">
        <f>S2</f>
        <v>YE18</v>
      </c>
      <c r="T29" s="570" t="str">
        <f>T2</f>
        <v>1Q19</v>
      </c>
      <c r="U29" s="571" t="str">
        <f>U2</f>
        <v>1H19</v>
      </c>
      <c r="V29" s="571" t="str">
        <f>V2</f>
        <v>9M19</v>
      </c>
      <c r="W29" s="1096" t="str">
        <f>W2</f>
        <v>YE19</v>
      </c>
      <c r="X29" s="7"/>
      <c r="Y29" s="570" t="str">
        <f>Y2</f>
        <v>1Q18</v>
      </c>
      <c r="Z29" s="571" t="str">
        <f>Z2</f>
        <v>2Q18</v>
      </c>
      <c r="AA29" s="571" t="str">
        <f>AA2</f>
        <v>3Q18</v>
      </c>
      <c r="AB29" s="573" t="str">
        <f>AB2</f>
        <v>4Q18</v>
      </c>
      <c r="AC29" s="570" t="str">
        <f>AC2</f>
        <v>1Q19</v>
      </c>
      <c r="AD29" s="571" t="str">
        <f>AD2</f>
        <v>2Q19</v>
      </c>
      <c r="AE29" s="571" t="str">
        <f>AE2</f>
        <v>3Q19</v>
      </c>
      <c r="AF29" s="1095" t="str">
        <f>AF2</f>
        <v>4Q19</v>
      </c>
      <c r="AG29" s="101"/>
    </row>
    <row r="30" spans="1:33" customHeight="1" ht="15.75">
      <c r="A30" s="8"/>
      <c r="B30" s="605"/>
      <c r="C30" s="596"/>
      <c r="D30" s="597"/>
      <c r="E30" s="597"/>
      <c r="F30" s="597"/>
      <c r="G30" s="597"/>
      <c r="H30" s="597"/>
      <c r="I30" s="597"/>
      <c r="J30" s="597"/>
      <c r="K30" s="597"/>
      <c r="L30" s="597"/>
      <c r="M30" s="597"/>
      <c r="N30" s="598"/>
      <c r="O30" s="8"/>
      <c r="P30" s="304"/>
      <c r="Q30" s="8"/>
      <c r="R30" s="8"/>
      <c r="S30" s="305"/>
      <c r="T30" s="304"/>
      <c r="U30" s="8"/>
      <c r="V30" s="8"/>
      <c r="W30" s="305"/>
      <c r="X30" s="8"/>
      <c r="Y30" s="596"/>
      <c r="Z30" s="597"/>
      <c r="AA30" s="597"/>
      <c r="AB30" s="598"/>
      <c r="AC30" s="597"/>
      <c r="AD30" s="597"/>
      <c r="AE30" s="597"/>
      <c r="AF30" s="598"/>
      <c r="AG30" s="101"/>
    </row>
    <row r="31" spans="1:33" customHeight="1" ht="15.75" s="2" customFormat="1">
      <c r="A31" s="11"/>
      <c r="B31" s="607" t="s">
        <v>29</v>
      </c>
      <c r="C31" s="379">
        <v>388.87804550319</v>
      </c>
      <c r="D31" s="126">
        <v>436.38651775247</v>
      </c>
      <c r="E31" s="126">
        <v>562.23185904407</v>
      </c>
      <c r="F31" s="126">
        <v>634.86270880521</v>
      </c>
      <c r="G31" s="126">
        <v>777.53844904742</v>
      </c>
      <c r="H31" s="126">
        <v>819.9065931908</v>
      </c>
      <c r="I31" s="126">
        <v>746.9326632052</v>
      </c>
      <c r="J31" s="126">
        <v>831.5932075749</v>
      </c>
      <c r="K31" s="126">
        <v>913.0058017136</v>
      </c>
      <c r="L31" s="126">
        <v>943.2171986618</v>
      </c>
      <c r="M31" s="126">
        <v>890.8237458892</v>
      </c>
      <c r="N31" s="380">
        <f>+W31</f>
        <v>924.8280968113</v>
      </c>
      <c r="O31" s="49"/>
      <c r="P31" s="379">
        <v>304.1461071863</v>
      </c>
      <c r="Q31" s="126">
        <v>492.5948839705</v>
      </c>
      <c r="R31" s="126">
        <v>643.3618623818</v>
      </c>
      <c r="S31" s="380">
        <v>890.8237458892</v>
      </c>
      <c r="T31" s="389">
        <v>288.8912388046</v>
      </c>
      <c r="U31" s="139">
        <v>531.9705207267</v>
      </c>
      <c r="V31" s="139">
        <v>692.2396554703</v>
      </c>
      <c r="W31" s="934">
        <v>924.8280968113</v>
      </c>
      <c r="X31" s="49"/>
      <c r="Y31" s="379">
        <v>304.1461071863</v>
      </c>
      <c r="Z31" s="126">
        <v>188.4487767842</v>
      </c>
      <c r="AA31" s="126">
        <v>150.7669784113</v>
      </c>
      <c r="AB31" s="380">
        <v>247.4618835074</v>
      </c>
      <c r="AC31" s="389">
        <v>288.8912388046</v>
      </c>
      <c r="AD31" s="139">
        <v>243.0792819221</v>
      </c>
      <c r="AE31" s="139">
        <v>160.2691347436</v>
      </c>
      <c r="AF31" s="934">
        <v>232.588441341</v>
      </c>
      <c r="AG31" s="101"/>
    </row>
    <row r="32" spans="1:33" customHeight="1" ht="15.75">
      <c r="A32" s="8"/>
      <c r="B32" s="608"/>
      <c r="C32" s="381"/>
      <c r="D32" s="50"/>
      <c r="E32" s="50"/>
      <c r="F32" s="50"/>
      <c r="G32" s="50"/>
      <c r="H32" s="50"/>
      <c r="I32" s="50"/>
      <c r="J32" s="50"/>
      <c r="K32" s="50"/>
      <c r="L32" s="50"/>
      <c r="M32" s="50"/>
      <c r="N32" s="382"/>
      <c r="O32" s="50"/>
      <c r="P32" s="386"/>
      <c r="Q32" s="51"/>
      <c r="R32" s="51"/>
      <c r="S32" s="387"/>
      <c r="T32" s="390"/>
      <c r="U32" s="140"/>
      <c r="V32" s="140"/>
      <c r="W32" s="935"/>
      <c r="X32" s="51"/>
      <c r="Y32" s="386"/>
      <c r="Z32" s="51"/>
      <c r="AA32" s="51"/>
      <c r="AB32" s="387"/>
      <c r="AC32" s="390"/>
      <c r="AD32" s="140"/>
      <c r="AE32" s="140"/>
      <c r="AF32" s="935"/>
      <c r="AG32" s="101"/>
    </row>
    <row r="33" spans="1:33" customHeight="1" ht="15.75">
      <c r="A33" s="8"/>
      <c r="B33" s="608" t="s">
        <v>61</v>
      </c>
      <c r="C33" s="381">
        <v>5.5830986990018</v>
      </c>
      <c r="D33" s="50">
        <v>9.8527528393399</v>
      </c>
      <c r="E33" s="50">
        <v>26.88177139292</v>
      </c>
      <c r="F33" s="50">
        <v>62.556220982744</v>
      </c>
      <c r="G33" s="50">
        <v>46.540060175294</v>
      </c>
      <c r="H33" s="50">
        <v>11.6551338441</v>
      </c>
      <c r="I33" s="50">
        <v>26.552575481</v>
      </c>
      <c r="J33" s="50">
        <v>140.1908319658</v>
      </c>
      <c r="K33" s="50">
        <v>34.6196862688</v>
      </c>
      <c r="L33" s="50">
        <v>65.8583613215</v>
      </c>
      <c r="M33" s="50">
        <v>29.5978778546</v>
      </c>
      <c r="N33" s="382">
        <f>+W33</f>
        <v>246.4299944743</v>
      </c>
      <c r="O33" s="50"/>
      <c r="P33" s="386">
        <v>5.3126830534</v>
      </c>
      <c r="Q33" s="51">
        <v>17.2801921817</v>
      </c>
      <c r="R33" s="51">
        <v>19.5743365642</v>
      </c>
      <c r="S33" s="387">
        <v>29.5978778546</v>
      </c>
      <c r="T33" s="391">
        <v>8.1709825437</v>
      </c>
      <c r="U33" s="132">
        <v>229.8530040716</v>
      </c>
      <c r="V33" s="132">
        <v>238.8584244702</v>
      </c>
      <c r="W33" s="935">
        <v>246.4299944743</v>
      </c>
      <c r="X33" s="51"/>
      <c r="Y33" s="320">
        <v>5.3126830534</v>
      </c>
      <c r="Z33" s="124">
        <v>11.9675091283</v>
      </c>
      <c r="AA33" s="124">
        <v>2.2941443825</v>
      </c>
      <c r="AB33" s="321">
        <v>10.0235412904</v>
      </c>
      <c r="AC33" s="391">
        <v>8.1709825437</v>
      </c>
      <c r="AD33" s="132">
        <v>221.6820215279</v>
      </c>
      <c r="AE33" s="132">
        <v>9.0054203986</v>
      </c>
      <c r="AF33" s="935">
        <v>7.5715700041</v>
      </c>
      <c r="AG33" s="101"/>
    </row>
    <row r="34" spans="1:33" customHeight="1" ht="15.75" s="2" customFormat="1">
      <c r="A34" s="11"/>
      <c r="B34" s="608" t="s">
        <v>62</v>
      </c>
      <c r="C34" s="320">
        <v>-87.689058011841</v>
      </c>
      <c r="D34" s="124">
        <v>-97.873097744789</v>
      </c>
      <c r="E34" s="124">
        <v>-127.4479231833</v>
      </c>
      <c r="F34" s="124">
        <v>-158.14382180527</v>
      </c>
      <c r="G34" s="124">
        <v>-190.64048150296</v>
      </c>
      <c r="H34" s="124">
        <v>-241.3131445636</v>
      </c>
      <c r="I34" s="124">
        <v>-229.0084080677</v>
      </c>
      <c r="J34" s="124">
        <v>-281.6262876959</v>
      </c>
      <c r="K34" s="124">
        <v>-281.1541596473</v>
      </c>
      <c r="L34" s="124">
        <v>-280.4830913634</v>
      </c>
      <c r="M34" s="124">
        <v>-267.6331090732</v>
      </c>
      <c r="N34" s="321">
        <f>+W34</f>
        <v>-257.6896211871</v>
      </c>
      <c r="O34" s="49"/>
      <c r="P34" s="320">
        <v>-79.8371533448</v>
      </c>
      <c r="Q34" s="124">
        <v>-141.2483970101</v>
      </c>
      <c r="R34" s="124">
        <v>-205.5333539881</v>
      </c>
      <c r="S34" s="321">
        <v>-267.6331090732</v>
      </c>
      <c r="T34" s="391">
        <v>-63.606241368</v>
      </c>
      <c r="U34" s="132">
        <v>-138.7927424846</v>
      </c>
      <c r="V34" s="132">
        <v>-191.3626025429</v>
      </c>
      <c r="W34" s="936">
        <v>-257.6896211871</v>
      </c>
      <c r="X34" s="50"/>
      <c r="Y34" s="320">
        <v>-79.8371533448</v>
      </c>
      <c r="Z34" s="124">
        <v>-61.4112436653</v>
      </c>
      <c r="AA34" s="124">
        <v>-64.284956978</v>
      </c>
      <c r="AB34" s="321">
        <v>-62.0997550851</v>
      </c>
      <c r="AC34" s="391">
        <v>-63.606241368</v>
      </c>
      <c r="AD34" s="132">
        <v>-75.1865011166</v>
      </c>
      <c r="AE34" s="132">
        <v>-52.5698600583</v>
      </c>
      <c r="AF34" s="936">
        <v>-66.3270186442</v>
      </c>
      <c r="AG34" s="101"/>
    </row>
    <row r="35" spans="1:33" customHeight="1" ht="15.75">
      <c r="A35" s="8"/>
      <c r="B35" s="732" t="s">
        <v>63</v>
      </c>
      <c r="C35" s="320">
        <v>-55.777359964596</v>
      </c>
      <c r="D35" s="124">
        <v>-68.699382195816</v>
      </c>
      <c r="E35" s="124">
        <v>-87.408520166716</v>
      </c>
      <c r="F35" s="124">
        <v>-106.65366117737</v>
      </c>
      <c r="G35" s="124">
        <v>-125.09574475994</v>
      </c>
      <c r="H35" s="124">
        <v>-138.0858618914</v>
      </c>
      <c r="I35" s="124">
        <v>-141.3823922877</v>
      </c>
      <c r="J35" s="124">
        <v>-150.8448389189</v>
      </c>
      <c r="K35" s="124">
        <v>-161.9845325032</v>
      </c>
      <c r="L35" s="124">
        <v>-166.5179602038</v>
      </c>
      <c r="M35" s="124">
        <v>-174.1336345834</v>
      </c>
      <c r="N35" s="321">
        <f>+W35</f>
        <v>-157.7538851839</v>
      </c>
      <c r="O35" s="50"/>
      <c r="P35" s="320">
        <v>-39.184263715</v>
      </c>
      <c r="Q35" s="124">
        <v>-81.3356671441</v>
      </c>
      <c r="R35" s="124">
        <v>-125.2569914397</v>
      </c>
      <c r="S35" s="321">
        <v>-174.1336345834</v>
      </c>
      <c r="T35" s="391">
        <v>-38.6983723988</v>
      </c>
      <c r="U35" s="132">
        <v>-77.0625826057</v>
      </c>
      <c r="V35" s="132">
        <v>-111.8422310857</v>
      </c>
      <c r="W35" s="936">
        <v>-157.7538851839</v>
      </c>
      <c r="X35" s="50"/>
      <c r="Y35" s="320">
        <v>-39.184263715</v>
      </c>
      <c r="Z35" s="124">
        <v>-42.1514034291</v>
      </c>
      <c r="AA35" s="124">
        <v>-43.9213242956</v>
      </c>
      <c r="AB35" s="321">
        <v>-48.8766431437</v>
      </c>
      <c r="AC35" s="391">
        <v>-38.6983723988</v>
      </c>
      <c r="AD35" s="132">
        <v>-38.3642102069</v>
      </c>
      <c r="AE35" s="132">
        <v>-34.77964848</v>
      </c>
      <c r="AF35" s="936">
        <v>-45.9116540982</v>
      </c>
      <c r="AG35" s="101"/>
    </row>
    <row r="36" spans="1:33" customHeight="1" ht="15.75">
      <c r="A36" s="8"/>
      <c r="B36" s="732" t="s">
        <v>64</v>
      </c>
      <c r="C36" s="320">
        <v>-18.693200150665</v>
      </c>
      <c r="D36" s="124">
        <v>-13.851422699979</v>
      </c>
      <c r="E36" s="124">
        <v>-20.125811548755</v>
      </c>
      <c r="F36" s="124">
        <v>-22.841832281922</v>
      </c>
      <c r="G36" s="124">
        <v>-24.543224520784</v>
      </c>
      <c r="H36" s="124">
        <v>-25.5374391267</v>
      </c>
      <c r="I36" s="124">
        <v>-22.3790506319</v>
      </c>
      <c r="J36" s="124">
        <v>-26.7247310667</v>
      </c>
      <c r="K36" s="124">
        <v>-30.3354221245</v>
      </c>
      <c r="L36" s="124">
        <v>-29.7932302335</v>
      </c>
      <c r="M36" s="124">
        <v>-28.5632518627</v>
      </c>
      <c r="N36" s="321">
        <f>+W36</f>
        <v>-29.0158826727</v>
      </c>
      <c r="O36" s="50"/>
      <c r="P36" s="320">
        <v>-8.987339621</v>
      </c>
      <c r="Q36" s="124">
        <v>-14.2317375213</v>
      </c>
      <c r="R36" s="124">
        <v>-21.9099494772</v>
      </c>
      <c r="S36" s="321">
        <v>-28.5632518627</v>
      </c>
      <c r="T36" s="391">
        <v>-8.2380339518</v>
      </c>
      <c r="U36" s="132">
        <v>-15.3217505144</v>
      </c>
      <c r="V36" s="132">
        <v>-22.7704720302</v>
      </c>
      <c r="W36" s="936">
        <v>-29.0158826727</v>
      </c>
      <c r="X36" s="50"/>
      <c r="Y36" s="320">
        <v>-8.987339621</v>
      </c>
      <c r="Z36" s="124">
        <v>-5.2443979003</v>
      </c>
      <c r="AA36" s="124">
        <v>-7.6782119559</v>
      </c>
      <c r="AB36" s="321">
        <v>-6.6533023855</v>
      </c>
      <c r="AC36" s="391">
        <v>-8.2380339518</v>
      </c>
      <c r="AD36" s="132">
        <v>-7.0837165626</v>
      </c>
      <c r="AE36" s="132">
        <v>-7.4487215158</v>
      </c>
      <c r="AF36" s="936">
        <v>-6.2454106425</v>
      </c>
      <c r="AG36" s="101"/>
    </row>
    <row r="37" spans="1:33" customHeight="1" ht="15.75">
      <c r="A37" s="8"/>
      <c r="B37" s="732" t="s">
        <v>65</v>
      </c>
      <c r="C37" s="320">
        <v>-13.21849789658</v>
      </c>
      <c r="D37" s="124">
        <v>-15.322292848993</v>
      </c>
      <c r="E37" s="124">
        <v>-19.913591467826</v>
      </c>
      <c r="F37" s="124">
        <v>-28.648328345984</v>
      </c>
      <c r="G37" s="124">
        <v>-41.001512222239</v>
      </c>
      <c r="H37" s="124">
        <v>-77.6898435455</v>
      </c>
      <c r="I37" s="124">
        <v>-65.2469651481</v>
      </c>
      <c r="J37" s="124">
        <v>-104.0567177103</v>
      </c>
      <c r="K37" s="124">
        <v>-88.8342050196</v>
      </c>
      <c r="L37" s="124">
        <v>-84.1719009261</v>
      </c>
      <c r="M37" s="124">
        <v>-64.9362226271</v>
      </c>
      <c r="N37" s="321">
        <f>+W37</f>
        <v>-70.9198533305</v>
      </c>
      <c r="O37" s="50"/>
      <c r="P37" s="320">
        <v>-31.6655500088</v>
      </c>
      <c r="Q37" s="124">
        <v>-45.6809923447</v>
      </c>
      <c r="R37" s="124">
        <v>-58.3664130712</v>
      </c>
      <c r="S37" s="321">
        <v>-64.9362226271</v>
      </c>
      <c r="T37" s="391">
        <v>-16.6698350174</v>
      </c>
      <c r="U37" s="132">
        <v>-46.4084093645</v>
      </c>
      <c r="V37" s="132">
        <v>-56.749899427</v>
      </c>
      <c r="W37" s="936">
        <v>-70.9198533305</v>
      </c>
      <c r="X37" s="50"/>
      <c r="Y37" s="320">
        <v>-31.6655500088</v>
      </c>
      <c r="Z37" s="124">
        <v>-14.0154423359</v>
      </c>
      <c r="AA37" s="124">
        <v>-12.6854207265</v>
      </c>
      <c r="AB37" s="321">
        <v>-6.5698095559</v>
      </c>
      <c r="AC37" s="391">
        <v>-16.6698350174</v>
      </c>
      <c r="AD37" s="132">
        <v>-29.7385743471</v>
      </c>
      <c r="AE37" s="132">
        <v>-10.3414900625</v>
      </c>
      <c r="AF37" s="936">
        <v>-14.1699539035</v>
      </c>
      <c r="AG37" s="101"/>
    </row>
    <row r="38" spans="1:33" customHeight="1" ht="15.75">
      <c r="A38" s="8"/>
      <c r="B38" s="732"/>
      <c r="C38" s="320"/>
      <c r="D38" s="124"/>
      <c r="E38" s="124"/>
      <c r="F38" s="124"/>
      <c r="G38" s="124"/>
      <c r="H38" s="124"/>
      <c r="I38" s="124"/>
      <c r="J38" s="124"/>
      <c r="K38" s="124"/>
      <c r="L38" s="124"/>
      <c r="M38" s="124"/>
      <c r="N38" s="321"/>
      <c r="O38" s="50"/>
      <c r="P38" s="320"/>
      <c r="Q38" s="124"/>
      <c r="R38" s="124"/>
      <c r="S38" s="321"/>
      <c r="T38" s="391"/>
      <c r="U38" s="132"/>
      <c r="V38" s="132"/>
      <c r="W38" s="936"/>
      <c r="X38" s="50"/>
      <c r="Y38" s="320"/>
      <c r="Z38" s="124"/>
      <c r="AA38" s="124"/>
      <c r="AB38" s="321"/>
      <c r="AC38" s="391"/>
      <c r="AD38" s="132"/>
      <c r="AE38" s="132"/>
      <c r="AF38" s="1084"/>
      <c r="AG38" s="101"/>
    </row>
    <row r="39" spans="1:33" customHeight="1" ht="15.75">
      <c r="A39" s="8"/>
      <c r="B39" s="609"/>
      <c r="C39" s="381"/>
      <c r="D39" s="50"/>
      <c r="E39" s="50"/>
      <c r="F39" s="50"/>
      <c r="G39" s="50"/>
      <c r="H39" s="50"/>
      <c r="I39" s="50"/>
      <c r="J39" s="50"/>
      <c r="K39" s="50"/>
      <c r="L39" s="50"/>
      <c r="M39" s="50"/>
      <c r="N39" s="382"/>
      <c r="O39" s="50"/>
      <c r="P39" s="381"/>
      <c r="Q39" s="50"/>
      <c r="R39" s="50"/>
      <c r="S39" s="382"/>
      <c r="T39" s="390"/>
      <c r="U39" s="140"/>
      <c r="V39" s="140"/>
      <c r="W39" s="935"/>
      <c r="X39" s="50"/>
      <c r="Y39" s="381"/>
      <c r="Z39" s="50"/>
      <c r="AA39" s="50"/>
      <c r="AB39" s="382"/>
      <c r="AC39" s="390"/>
      <c r="AD39" s="140"/>
      <c r="AE39" s="140"/>
      <c r="AF39" s="935"/>
      <c r="AG39" s="101"/>
    </row>
    <row r="40" spans="1:33" customHeight="1" ht="15.75" s="2" customFormat="1">
      <c r="A40" s="11"/>
      <c r="B40" s="610" t="s">
        <v>31</v>
      </c>
      <c r="C40" s="383">
        <v>306.77208619035</v>
      </c>
      <c r="D40" s="49">
        <v>348.36617284702</v>
      </c>
      <c r="E40" s="49">
        <v>461.6657072537</v>
      </c>
      <c r="F40" s="49">
        <v>539.27510798268</v>
      </c>
      <c r="G40" s="49">
        <v>633.43802771975</v>
      </c>
      <c r="H40" s="49">
        <v>590.2485824713</v>
      </c>
      <c r="I40" s="49">
        <v>544.4768306185</v>
      </c>
      <c r="J40" s="49">
        <v>690.1577518448</v>
      </c>
      <c r="K40" s="49">
        <v>666.4713283351</v>
      </c>
      <c r="L40" s="49">
        <v>728.5924686199</v>
      </c>
      <c r="M40" s="49">
        <v>652.7885146706</v>
      </c>
      <c r="N40" s="384">
        <f>+W40</f>
        <v>913.5684700985</v>
      </c>
      <c r="O40" s="49"/>
      <c r="P40" s="379">
        <v>229.6216368949</v>
      </c>
      <c r="Q40" s="126">
        <v>368.6266791421</v>
      </c>
      <c r="R40" s="126">
        <v>457.4028449579</v>
      </c>
      <c r="S40" s="380">
        <v>652.7885146706</v>
      </c>
      <c r="T40" s="389">
        <v>233.4559799803</v>
      </c>
      <c r="U40" s="139">
        <v>623.0307823137</v>
      </c>
      <c r="V40" s="139">
        <v>739.7354773976</v>
      </c>
      <c r="W40" s="934">
        <v>913.5684700985</v>
      </c>
      <c r="X40" s="49"/>
      <c r="Y40" s="379">
        <v>229.6216368949</v>
      </c>
      <c r="Z40" s="126">
        <v>139.0050422472</v>
      </c>
      <c r="AA40" s="126">
        <v>88.7761658158</v>
      </c>
      <c r="AB40" s="380">
        <v>195.3856697127</v>
      </c>
      <c r="AC40" s="389">
        <v>233.4559799803</v>
      </c>
      <c r="AD40" s="139">
        <v>389.5748023334</v>
      </c>
      <c r="AE40" s="139">
        <v>116.7046950839</v>
      </c>
      <c r="AF40" s="934">
        <v>173.8329927009</v>
      </c>
      <c r="AG40" s="101"/>
    </row>
    <row r="41" spans="1:33" customHeight="1" ht="15.75" s="72" customFormat="1">
      <c r="A41" s="58"/>
      <c r="B41" s="731" t="s">
        <v>32</v>
      </c>
      <c r="C41" s="937">
        <v>0.78886450324909</v>
      </c>
      <c r="D41" s="937">
        <v>0.79829728617928</v>
      </c>
      <c r="E41" s="937">
        <v>0.82113046393108</v>
      </c>
      <c r="F41" s="937">
        <v>0.84943579218502</v>
      </c>
      <c r="G41" s="937">
        <v>0.81467100243826</v>
      </c>
      <c r="H41" s="937">
        <v>0.719897348519</v>
      </c>
      <c r="I41" s="937">
        <v>0.72895035582199</v>
      </c>
      <c r="J41" s="937">
        <v>0.82992230523076</v>
      </c>
      <c r="K41" s="937">
        <v>0.72997491043783</v>
      </c>
      <c r="L41" s="937">
        <v>0.7724546049983</v>
      </c>
      <c r="M41" s="937">
        <v>0.73279200030641</v>
      </c>
      <c r="N41" s="399">
        <f>+W41</f>
        <v>0.98782516799433</v>
      </c>
      <c r="O41" s="937"/>
      <c r="P41" s="833">
        <v>0.75497148071091</v>
      </c>
      <c r="Q41" s="937">
        <v>0.7483363939366</v>
      </c>
      <c r="R41" s="937">
        <v>0.71095735029201</v>
      </c>
      <c r="S41" s="938">
        <v>0.73279200030641</v>
      </c>
      <c r="T41" s="939">
        <v>0.80811028034742</v>
      </c>
      <c r="U41" s="940">
        <v>1.1711753904382</v>
      </c>
      <c r="V41" s="940">
        <v>1.0686118189733</v>
      </c>
      <c r="W41" s="876">
        <v>0.98782516799433</v>
      </c>
      <c r="X41" s="937"/>
      <c r="Y41" s="833">
        <v>0.75497148071091</v>
      </c>
      <c r="Z41" s="937">
        <v>0.73762772366721</v>
      </c>
      <c r="AA41" s="937">
        <v>0.58883030456188</v>
      </c>
      <c r="AB41" s="938">
        <v>0.78955864613734</v>
      </c>
      <c r="AC41" s="939">
        <v>0.80811028034742</v>
      </c>
      <c r="AD41" s="940">
        <v>1.6026655963968</v>
      </c>
      <c r="AE41" s="940">
        <v>0.72817947929029</v>
      </c>
      <c r="AF41" s="941">
        <v>0.74738448608477</v>
      </c>
      <c r="AG41" s="101"/>
    </row>
    <row r="42" spans="1:33" customHeight="1" ht="15.75">
      <c r="A42" s="8"/>
      <c r="B42" s="609"/>
      <c r="C42" s="381"/>
      <c r="D42" s="50"/>
      <c r="E42" s="50"/>
      <c r="F42" s="50"/>
      <c r="G42" s="50"/>
      <c r="H42" s="50"/>
      <c r="I42" s="50"/>
      <c r="J42" s="50"/>
      <c r="K42" s="50"/>
      <c r="L42" s="50"/>
      <c r="M42" s="50"/>
      <c r="N42" s="382"/>
      <c r="O42" s="50"/>
      <c r="P42" s="381"/>
      <c r="Q42" s="50"/>
      <c r="R42" s="50"/>
      <c r="S42" s="382"/>
      <c r="T42" s="390"/>
      <c r="U42" s="140"/>
      <c r="V42" s="140"/>
      <c r="W42" s="935"/>
      <c r="X42" s="50"/>
      <c r="Y42" s="381"/>
      <c r="Z42" s="50"/>
      <c r="AA42" s="50"/>
      <c r="AB42" s="382"/>
      <c r="AC42" s="390"/>
      <c r="AD42" s="140"/>
      <c r="AE42" s="140"/>
      <c r="AF42" s="935"/>
      <c r="AG42" s="101"/>
    </row>
    <row r="43" spans="1:33" customHeight="1" ht="15.75">
      <c r="A43" s="8"/>
      <c r="B43" s="609" t="s">
        <v>67</v>
      </c>
      <c r="C43" s="320">
        <v>0.80669028</v>
      </c>
      <c r="D43" s="124">
        <v>0.18218714</v>
      </c>
      <c r="E43" s="124">
        <v>0.1553652</v>
      </c>
      <c r="F43" s="124">
        <v>0.26602718</v>
      </c>
      <c r="G43" s="124">
        <v>0.003018</v>
      </c>
      <c r="H43" s="124">
        <v>-0.09721796</v>
      </c>
      <c r="I43" s="124">
        <v>-0.020545</v>
      </c>
      <c r="J43" s="124">
        <v>-0.020545</v>
      </c>
      <c r="K43" s="124">
        <v>-4.79502904</v>
      </c>
      <c r="L43" s="124">
        <v>-0.17513383</v>
      </c>
      <c r="M43" s="124">
        <v>-0.61573612</v>
      </c>
      <c r="N43" s="321">
        <f>+W43</f>
        <v>-1.2287143</v>
      </c>
      <c r="O43" s="50"/>
      <c r="P43" s="320">
        <v>-0.063171</v>
      </c>
      <c r="Q43" s="124">
        <v>-0.27791177</v>
      </c>
      <c r="R43" s="124">
        <v>-0.34008277</v>
      </c>
      <c r="S43" s="321">
        <v>-0.61573612</v>
      </c>
      <c r="T43" s="391">
        <v>-0.06324841</v>
      </c>
      <c r="U43" s="132">
        <v>-0.26901103</v>
      </c>
      <c r="V43" s="132">
        <v>-0.46534581</v>
      </c>
      <c r="W43" s="936">
        <v>-1.2287143</v>
      </c>
      <c r="X43" s="50"/>
      <c r="Y43" s="320">
        <v>-0.063171</v>
      </c>
      <c r="Z43" s="124">
        <v>-0.21474077</v>
      </c>
      <c r="AA43" s="124">
        <v>-0.062171</v>
      </c>
      <c r="AB43" s="321">
        <v>-0.27565335</v>
      </c>
      <c r="AC43" s="391">
        <v>-0.06324841</v>
      </c>
      <c r="AD43" s="132">
        <v>-0.20576262</v>
      </c>
      <c r="AE43" s="132">
        <v>-0.19633478</v>
      </c>
      <c r="AF43" s="936">
        <v>-0.76336849</v>
      </c>
      <c r="AG43" s="101"/>
    </row>
    <row r="44" spans="1:33" customHeight="1" ht="15.75">
      <c r="A44" s="8"/>
      <c r="B44" s="609" t="s">
        <v>68</v>
      </c>
      <c r="C44" s="320">
        <v>-120.07794569718</v>
      </c>
      <c r="D44" s="124">
        <v>-154.09209924419</v>
      </c>
      <c r="E44" s="124">
        <v>-209.1852931678</v>
      </c>
      <c r="F44" s="124">
        <v>-252.22803508368</v>
      </c>
      <c r="G44" s="124">
        <v>-260.14013748828</v>
      </c>
      <c r="H44" s="124">
        <v>-235.796218645</v>
      </c>
      <c r="I44" s="124">
        <v>-270.8004693424</v>
      </c>
      <c r="J44" s="124">
        <v>-291.2758427313</v>
      </c>
      <c r="K44" s="124">
        <v>-303.1668845749</v>
      </c>
      <c r="L44" s="124">
        <v>-294.7047098714</v>
      </c>
      <c r="M44" s="124">
        <v>-253.4659187075</v>
      </c>
      <c r="N44" s="321">
        <f>+W44</f>
        <v>-255.2021005722</v>
      </c>
      <c r="O44" s="50"/>
      <c r="P44" s="320">
        <v>-61.0110621114</v>
      </c>
      <c r="Q44" s="124">
        <v>-122.1958552234</v>
      </c>
      <c r="R44" s="124">
        <v>-184.2229863797</v>
      </c>
      <c r="S44" s="321">
        <v>-253.4659187075</v>
      </c>
      <c r="T44" s="391">
        <v>-68.6044613739</v>
      </c>
      <c r="U44" s="132">
        <v>-125.8931128101</v>
      </c>
      <c r="V44" s="132">
        <v>-182.6208299047</v>
      </c>
      <c r="W44" s="936">
        <v>-255.2021005722</v>
      </c>
      <c r="X44" s="50"/>
      <c r="Y44" s="320">
        <v>-61.0110621114</v>
      </c>
      <c r="Z44" s="124">
        <v>-61.184793112</v>
      </c>
      <c r="AA44" s="124">
        <v>-62.0271311563</v>
      </c>
      <c r="AB44" s="321">
        <v>-69.2429323278</v>
      </c>
      <c r="AC44" s="391">
        <v>-68.6044613739</v>
      </c>
      <c r="AD44" s="132">
        <v>-57.2886514362</v>
      </c>
      <c r="AE44" s="132">
        <v>-56.7277170946</v>
      </c>
      <c r="AF44" s="936">
        <v>-72.5812706675</v>
      </c>
      <c r="AG44" s="101"/>
    </row>
    <row r="45" spans="1:33" customHeight="1" ht="15.75">
      <c r="A45" s="8"/>
      <c r="B45" s="609" t="s">
        <v>69</v>
      </c>
      <c r="C45" s="320">
        <v>0.69616846</v>
      </c>
      <c r="D45" s="124">
        <v>0.81338662</v>
      </c>
      <c r="E45" s="124">
        <v>1.5365070922313</v>
      </c>
      <c r="F45" s="124">
        <v>1.2957814168715</v>
      </c>
      <c r="G45" s="124">
        <v>1.1192050729699</v>
      </c>
      <c r="H45" s="124">
        <v>1.0964749473</v>
      </c>
      <c r="I45" s="124">
        <v>1.6039070786</v>
      </c>
      <c r="J45" s="124">
        <v>1.985457517</v>
      </c>
      <c r="K45" s="124">
        <v>1.278835336</v>
      </c>
      <c r="L45" s="124">
        <v>3.3073293095</v>
      </c>
      <c r="M45" s="124">
        <v>0.6582942204</v>
      </c>
      <c r="N45" s="321">
        <f>+W45</f>
        <v>0.9557741218</v>
      </c>
      <c r="O45" s="50"/>
      <c r="P45" s="320">
        <v>0.1657971065</v>
      </c>
      <c r="Q45" s="124">
        <v>0.330351947</v>
      </c>
      <c r="R45" s="124">
        <v>0.4942805822</v>
      </c>
      <c r="S45" s="321">
        <v>0.6582942204</v>
      </c>
      <c r="T45" s="391">
        <v>0.4706836317</v>
      </c>
      <c r="U45" s="132">
        <v>0.6520569692</v>
      </c>
      <c r="V45" s="132">
        <v>0.803684768</v>
      </c>
      <c r="W45" s="936">
        <v>0.9557741218</v>
      </c>
      <c r="X45" s="50"/>
      <c r="Y45" s="320">
        <v>0.1657971065</v>
      </c>
      <c r="Z45" s="124">
        <v>0.1645548405</v>
      </c>
      <c r="AA45" s="124">
        <v>0.1639286352</v>
      </c>
      <c r="AB45" s="321">
        <v>0.1640136382</v>
      </c>
      <c r="AC45" s="391">
        <v>0.4706836317</v>
      </c>
      <c r="AD45" s="132">
        <v>0.1813733375</v>
      </c>
      <c r="AE45" s="132">
        <v>0.1516277988</v>
      </c>
      <c r="AF45" s="936">
        <v>0.1520893538</v>
      </c>
      <c r="AG45" s="101"/>
    </row>
    <row r="46" spans="1:33" customHeight="1" ht="15.75">
      <c r="A46" s="8"/>
      <c r="B46" s="609"/>
      <c r="C46" s="381"/>
      <c r="D46" s="50"/>
      <c r="E46" s="50"/>
      <c r="F46" s="50"/>
      <c r="G46" s="50"/>
      <c r="H46" s="50"/>
      <c r="I46" s="50"/>
      <c r="J46" s="50"/>
      <c r="K46" s="50"/>
      <c r="L46" s="50"/>
      <c r="M46" s="50"/>
      <c r="N46" s="382"/>
      <c r="O46" s="50"/>
      <c r="P46" s="381"/>
      <c r="Q46" s="50"/>
      <c r="R46" s="50"/>
      <c r="S46" s="382"/>
      <c r="T46" s="390"/>
      <c r="U46" s="140"/>
      <c r="V46" s="140"/>
      <c r="W46" s="935"/>
      <c r="X46" s="50"/>
      <c r="Y46" s="381"/>
      <c r="Z46" s="50"/>
      <c r="AA46" s="50"/>
      <c r="AB46" s="382"/>
      <c r="AC46" s="390"/>
      <c r="AD46" s="140"/>
      <c r="AE46" s="140"/>
      <c r="AF46" s="935"/>
      <c r="AG46" s="101"/>
    </row>
    <row r="47" spans="1:33" customHeight="1" ht="15.75" s="2" customFormat="1">
      <c r="A47" s="11"/>
      <c r="B47" s="610" t="s">
        <v>33</v>
      </c>
      <c r="C47" s="383">
        <v>188.19699923318</v>
      </c>
      <c r="D47" s="49">
        <v>195.26964736284</v>
      </c>
      <c r="E47" s="49">
        <v>254.17228637812</v>
      </c>
      <c r="F47" s="49">
        <v>288.60888149587</v>
      </c>
      <c r="G47" s="49">
        <v>374.42011330444</v>
      </c>
      <c r="H47" s="49">
        <v>355.4516208136</v>
      </c>
      <c r="I47" s="49">
        <v>275.2597233547</v>
      </c>
      <c r="J47" s="49">
        <v>400.8468216305</v>
      </c>
      <c r="K47" s="49">
        <v>359.7882500562</v>
      </c>
      <c r="L47" s="49">
        <v>437.019954228</v>
      </c>
      <c r="M47" s="49">
        <v>399.3651540635</v>
      </c>
      <c r="N47" s="384">
        <f>+W47</f>
        <v>658.0934293481</v>
      </c>
      <c r="O47" s="49"/>
      <c r="P47" s="383">
        <v>168.71320089</v>
      </c>
      <c r="Q47" s="49">
        <v>246.4832640957</v>
      </c>
      <c r="R47" s="49">
        <v>273.3340563904</v>
      </c>
      <c r="S47" s="384">
        <v>399.3651540635</v>
      </c>
      <c r="T47" s="392">
        <v>165.2589538281</v>
      </c>
      <c r="U47" s="141">
        <v>497.5207154428</v>
      </c>
      <c r="V47" s="141">
        <v>557.4529864509</v>
      </c>
      <c r="W47" s="942">
        <v>658.0934293481</v>
      </c>
      <c r="X47" s="49"/>
      <c r="Y47" s="383">
        <v>168.71320089</v>
      </c>
      <c r="Z47" s="49">
        <v>77.7700632057</v>
      </c>
      <c r="AA47" s="49">
        <v>26.8507922947</v>
      </c>
      <c r="AB47" s="384">
        <v>126.0310976731</v>
      </c>
      <c r="AC47" s="392">
        <v>165.2589538281</v>
      </c>
      <c r="AD47" s="141">
        <v>332.2617616147</v>
      </c>
      <c r="AE47" s="141">
        <v>59.9322710081</v>
      </c>
      <c r="AF47" s="942">
        <v>100.6404428972</v>
      </c>
      <c r="AG47" s="101"/>
    </row>
    <row r="48" spans="1:33" customHeight="1" ht="15.75">
      <c r="A48" s="8"/>
      <c r="B48" s="616"/>
      <c r="C48" s="480"/>
      <c r="D48" s="463"/>
      <c r="E48" s="463"/>
      <c r="F48" s="463"/>
      <c r="G48" s="463"/>
      <c r="H48" s="463"/>
      <c r="I48" s="463"/>
      <c r="J48" s="463"/>
      <c r="K48" s="463"/>
      <c r="L48" s="463"/>
      <c r="M48" s="463"/>
      <c r="N48" s="481"/>
      <c r="O48" s="8"/>
      <c r="P48" s="316"/>
      <c r="Q48" s="98"/>
      <c r="R48" s="98"/>
      <c r="S48" s="317"/>
      <c r="T48" s="316"/>
      <c r="U48" s="98"/>
      <c r="V48" s="98"/>
      <c r="W48" s="317"/>
      <c r="X48" s="8"/>
      <c r="Y48" s="316"/>
      <c r="Z48" s="98"/>
      <c r="AA48" s="98"/>
      <c r="AB48" s="317"/>
      <c r="AC48" s="316"/>
      <c r="AD48" s="98"/>
      <c r="AE48" s="98"/>
      <c r="AF48" s="317"/>
      <c r="AG48" s="8"/>
    </row>
    <row r="49" spans="1:33" customHeight="1" ht="15.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customHeight="1" ht="15.75">
      <c r="A50" s="8"/>
      <c r="B50" s="8"/>
      <c r="C50" s="8"/>
      <c r="D50" s="8"/>
      <c r="E50" s="8"/>
      <c r="F50" s="8"/>
      <c r="G50" s="8"/>
      <c r="H50" s="8"/>
      <c r="I50" s="8"/>
      <c r="J50" s="8"/>
      <c r="K50" s="8"/>
      <c r="L50" s="8"/>
      <c r="M50" s="8"/>
      <c r="N50" s="8"/>
      <c r="O50" s="8"/>
      <c r="P50" s="8"/>
      <c r="Q50" s="8"/>
      <c r="R50" s="8"/>
      <c r="S50" s="769"/>
      <c r="T50" s="8"/>
      <c r="U50" s="8"/>
      <c r="V50" s="8"/>
      <c r="W50" s="8"/>
      <c r="X50" s="8"/>
      <c r="Y50" s="8"/>
      <c r="Z50" s="8"/>
      <c r="AA50" s="8"/>
      <c r="AB50" s="8"/>
      <c r="AC50" s="8"/>
      <c r="AD50" s="8"/>
      <c r="AE50" s="8"/>
      <c r="AF50" s="8"/>
      <c r="AG50" s="8"/>
    </row>
    <row r="51" spans="1:33" customHeight="1" ht="15.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customHeight="1" ht="15.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1:33" customHeight="1" ht="15.75">
      <c r="A53" s="33"/>
      <c r="B53" s="8"/>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row>
    <row r="54" spans="1:33" customHeight="1" ht="15.75">
      <c r="A54" s="33"/>
      <c r="B54" s="8"/>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row>
    <row r="55" spans="1:33" customHeight="1" ht="15.75">
      <c r="A55" s="33"/>
      <c r="B55" s="8"/>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row>
    <row r="56" spans="1:33" customHeight="1" ht="15.75">
      <c r="A56" s="33"/>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1:33" customHeight="1" ht="15.75">
      <c r="A57" s="33"/>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1:33" customHeight="1" ht="15.75">
      <c r="A58" s="33"/>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row>
    <row r="59" spans="1:33" customHeight="1" ht="15.75">
      <c r="A59" s="3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1:33" customHeight="1" ht="15.75">
      <c r="A60" s="33"/>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3" customHeight="1" ht="15.75">
      <c r="A61" s="33"/>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1:33" customHeight="1" ht="15.75">
      <c r="A62" s="33"/>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33" customHeight="1" ht="15.75">
      <c r="A63" s="33"/>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1:33" customHeight="1" ht="15.75">
      <c r="A64" s="33"/>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row r="65" spans="1:33" customHeight="1" ht="15.75">
      <c r="A65" s="3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row>
    <row r="66" spans="1:33" customHeight="1" ht="15.75">
      <c r="A66" s="33"/>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33" customHeight="1" ht="15.75">
      <c r="A67" s="33"/>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3" customHeight="1" ht="15.75">
      <c r="A68" s="33"/>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3" customHeight="1" ht="15.75">
      <c r="A69" s="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3" customHeight="1" ht="15.75">
      <c r="A70" s="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3" customHeight="1" ht="15.75">
      <c r="A71" s="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33" customHeight="1" ht="15.75">
      <c r="A72" s="33"/>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33" customHeight="1" ht="15.75">
      <c r="A73" s="3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33" customHeight="1" ht="15.75">
      <c r="A74" s="33"/>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3" customHeight="1" ht="15.75">
      <c r="A75" s="33"/>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3">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row>
    <row r="77" spans="1:33">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row>
    <row r="78" spans="1:33">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3">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3">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3">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3">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1:33">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row>
    <row r="85" spans="1:33">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row>
    <row r="86" spans="1:33">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3">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row>
    <row r="88" spans="1:33">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3">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3">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row>
    <row r="91" spans="1:33">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row>
    <row r="92" spans="1:33">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row>
    <row r="93" spans="1:3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row>
    <row r="94" spans="1:33">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row>
    <row r="95" spans="1:33">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row>
    <row r="96" spans="1:33">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row r="97" spans="1:33">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row>
    <row r="98" spans="1:33">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row>
    <row r="99" spans="1:33">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row>
    <row r="100" spans="1:33">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row>
    <row r="101" spans="1:33">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row>
    <row r="102" spans="1:33">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row>
    <row r="103" spans="1:3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row>
    <row r="104" spans="1:33">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row>
    <row r="105" spans="1:33">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row>
    <row r="106" spans="1:33">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7" spans="1:33">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row>
    <row r="108" spans="1:33">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row>
    <row r="109" spans="1:33">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row>
    <row r="110" spans="1:33">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row>
    <row r="111" spans="1:33">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row>
    <row r="112" spans="1:33">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row>
    <row r="113" spans="1:3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row>
    <row r="114" spans="1:33">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row>
    <row r="115" spans="1:33">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row>
    <row r="116" spans="1:33">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row>
    <row r="117" spans="1:33">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row>
    <row r="118" spans="1:33">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row>
    <row r="119" spans="1:33">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row>
    <row r="120" spans="1:33">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row>
    <row r="121" spans="1:33">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row>
    <row r="122" spans="1:33">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row>
    <row r="123" spans="1:3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row>
    <row r="124" spans="1:33">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row>
    <row r="125" spans="1:33">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row>
    <row r="126" spans="1:33">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row>
    <row r="127" spans="1:33">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row>
    <row r="128" spans="1:33">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row>
    <row r="129" spans="1:33">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row>
    <row r="130" spans="1:33">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row>
    <row r="131" spans="1:33">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row>
    <row r="132" spans="1:33">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row>
    <row r="133" spans="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row>
    <row r="134" spans="1:33">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row>
    <row r="135" spans="1:33">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row>
    <row r="136" spans="1:33">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row>
    <row r="137" spans="1:33">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row>
    <row r="138" spans="1:33">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row>
    <row r="139" spans="1:33">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row>
    <row r="140" spans="1:33">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row>
    <row r="141" spans="1:33">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row>
    <row r="142" spans="1:33">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row>
    <row r="143" spans="1:3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row>
    <row r="144" spans="1:33">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AI56"/>
  <sheetViews>
    <sheetView tabSelected="0" workbookViewId="0" zoomScale="70" zoomScaleNormal="85" view="pageBreakPreview" showGridLines="false" showRowColHeaders="1" topLeftCell="A10">
      <selection activeCell="AF38" sqref="AF38"/>
    </sheetView>
  </sheetViews>
  <sheetFormatPr defaultRowHeight="14.4" defaultColWidth="9.140625" outlineLevelRow="0" outlineLevelCol="0"/>
  <cols>
    <col min="1" max="1" width="3.140625" customWidth="true" style="35"/>
    <col min="2" max="2" width="62.5703125" customWidth="true" style="35"/>
    <col min="3" max="3" width="9" customWidth="true" style="35"/>
    <col min="4" max="4" width="9.140625" style="35"/>
    <col min="5" max="5" width="9.140625" style="35"/>
    <col min="6" max="6" width="9.140625" style="35"/>
    <col min="7" max="7" width="9.140625" style="35"/>
    <col min="8" max="8" width="9.140625" style="35"/>
    <col min="9" max="9" width="9.140625" style="35"/>
    <col min="10" max="10" width="9.140625" style="35"/>
    <col min="11" max="11" width="9.140625" style="35"/>
    <col min="12" max="12" width="9.140625" style="35"/>
    <col min="13" max="13" width="9.140625" style="35"/>
    <col min="14" max="14" width="9.140625" style="35"/>
    <col min="15" max="15" width="3.140625" customWidth="true" style="35"/>
    <col min="16" max="16" width="9.140625" style="35"/>
    <col min="17" max="17" width="9.140625" style="35"/>
    <col min="18" max="18" width="9.140625" style="35"/>
    <col min="19" max="19" width="9.140625" style="35"/>
    <col min="20" max="20" width="9.140625" style="35"/>
    <col min="21" max="21" width="9.140625" style="35"/>
    <col min="22" max="22" width="9.140625" style="35"/>
    <col min="23" max="23" width="9.140625" style="35"/>
    <col min="24" max="24" width="3.140625" customWidth="true" style="35"/>
    <col min="25" max="25" width="9.140625" style="35"/>
    <col min="26" max="26" width="9.140625" style="35"/>
    <col min="27" max="27" width="9.140625" style="35"/>
    <col min="28" max="28" width="9.140625" style="35"/>
    <col min="29" max="29" width="9.140625" style="35"/>
    <col min="30" max="30" width="9.140625" style="35"/>
    <col min="31" max="31" width="9.140625" style="35"/>
    <col min="32" max="32" width="9.140625" style="35"/>
    <col min="33" max="33" width="9.140625" style="35"/>
  </cols>
  <sheetData>
    <row r="1" spans="1:3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5" customHeight="1" ht="15.75" s="36" customFormat="1">
      <c r="B2" s="424" t="s">
        <v>105</v>
      </c>
      <c r="C2" s="425">
        <v>2008</v>
      </c>
      <c r="D2" s="426">
        <v>2009</v>
      </c>
      <c r="E2" s="426">
        <v>2010</v>
      </c>
      <c r="F2" s="427">
        <v>2011</v>
      </c>
      <c r="G2" s="427">
        <v>2012</v>
      </c>
      <c r="H2" s="427">
        <v>2013</v>
      </c>
      <c r="I2" s="427">
        <v>2014</v>
      </c>
      <c r="J2" s="427">
        <v>2015</v>
      </c>
      <c r="K2" s="427">
        <v>2016</v>
      </c>
      <c r="L2" s="427">
        <v>2017</v>
      </c>
      <c r="M2" s="427">
        <v>2018</v>
      </c>
      <c r="N2" s="943">
        <v>2019</v>
      </c>
      <c r="O2" s="7"/>
      <c r="P2" s="570" t="s">
        <v>15</v>
      </c>
      <c r="Q2" s="571" t="s">
        <v>16</v>
      </c>
      <c r="R2" s="571" t="s">
        <v>17</v>
      </c>
      <c r="S2" s="572" t="s">
        <v>18</v>
      </c>
      <c r="T2" s="570" t="s">
        <v>19</v>
      </c>
      <c r="U2" s="571" t="s">
        <v>20</v>
      </c>
      <c r="V2" s="571" t="s">
        <v>21</v>
      </c>
      <c r="W2" s="1096" t="s">
        <v>22</v>
      </c>
      <c r="X2" s="7"/>
      <c r="Y2" s="570" t="s">
        <v>15</v>
      </c>
      <c r="Z2" s="571" t="s">
        <v>23</v>
      </c>
      <c r="AA2" s="571" t="s">
        <v>24</v>
      </c>
      <c r="AB2" s="573" t="s">
        <v>25</v>
      </c>
      <c r="AC2" s="570" t="s">
        <v>19</v>
      </c>
      <c r="AD2" s="571" t="s">
        <v>26</v>
      </c>
      <c r="AE2" s="571" t="s">
        <v>27</v>
      </c>
      <c r="AF2" s="1095" t="s">
        <v>28</v>
      </c>
      <c r="AG2" s="7"/>
      <c r="AH2" s="7"/>
      <c r="AI2" s="7"/>
    </row>
    <row r="3" spans="1:35">
      <c r="B3" s="421"/>
      <c r="C3" s="85"/>
      <c r="D3" s="38"/>
      <c r="E3" s="38"/>
      <c r="F3" s="38"/>
      <c r="G3" s="38"/>
      <c r="H3" s="38"/>
      <c r="I3" s="38"/>
      <c r="J3" s="38"/>
      <c r="K3" s="38"/>
      <c r="L3" s="38"/>
      <c r="M3" s="38"/>
      <c r="N3" s="86"/>
      <c r="O3" s="8"/>
      <c r="P3" s="95"/>
      <c r="Q3" s="181"/>
      <c r="R3" s="181"/>
      <c r="S3" s="195"/>
      <c r="T3" s="944"/>
      <c r="U3" s="9"/>
      <c r="V3" s="9"/>
      <c r="W3" s="94"/>
      <c r="X3" s="13"/>
      <c r="Y3" s="95"/>
      <c r="Z3" s="181"/>
      <c r="AA3" s="181"/>
      <c r="AB3" s="195"/>
      <c r="AC3" s="944"/>
      <c r="AD3" s="9"/>
      <c r="AE3" s="9"/>
      <c r="AF3" s="422"/>
      <c r="AG3" s="8"/>
      <c r="AH3" s="8"/>
      <c r="AI3" s="8"/>
    </row>
    <row r="4" spans="1:35" customHeight="1" ht="15.75" s="53" customFormat="1">
      <c r="B4" s="428" t="s">
        <v>177</v>
      </c>
      <c r="C4" s="429">
        <v>1691.89925</v>
      </c>
      <c r="D4" s="430">
        <v>1861</v>
      </c>
      <c r="E4" s="430">
        <v>2049.60925</v>
      </c>
      <c r="F4" s="430">
        <v>2200.93925</v>
      </c>
      <c r="G4" s="430">
        <v>2310.43925</v>
      </c>
      <c r="H4" s="430">
        <v>2194.07</v>
      </c>
      <c r="I4" s="430">
        <v>2194.07</v>
      </c>
      <c r="J4" s="430">
        <v>2194.22</v>
      </c>
      <c r="K4" s="430">
        <v>2194.22</v>
      </c>
      <c r="L4" s="430">
        <v>2243.72</v>
      </c>
      <c r="M4" s="430">
        <v>2311.52</v>
      </c>
      <c r="N4" s="945">
        <f>+W4</f>
        <v>1974.2</v>
      </c>
      <c r="O4" s="46"/>
      <c r="P4" s="432">
        <v>2243.72</v>
      </c>
      <c r="Q4" s="430">
        <v>2243.72</v>
      </c>
      <c r="R4" s="430">
        <v>2311.72</v>
      </c>
      <c r="S4" s="430">
        <v>2311.52</v>
      </c>
      <c r="T4" s="946">
        <v>2287.52</v>
      </c>
      <c r="U4" s="433">
        <v>2287.52</v>
      </c>
      <c r="V4" s="433">
        <v>1968.5</v>
      </c>
      <c r="W4" s="947">
        <v>1974.2</v>
      </c>
      <c r="X4" s="16"/>
      <c r="Y4" s="432">
        <v>2243.72</v>
      </c>
      <c r="Z4" s="430">
        <v>2243.72</v>
      </c>
      <c r="AA4" s="430">
        <v>2311.72</v>
      </c>
      <c r="AB4" s="430">
        <v>2311.52</v>
      </c>
      <c r="AC4" s="946">
        <f>+T4</f>
        <v>2287.52</v>
      </c>
      <c r="AD4" s="433">
        <f>+U4</f>
        <v>2287.52</v>
      </c>
      <c r="AE4" s="433">
        <f>+V4</f>
        <v>1968.5</v>
      </c>
      <c r="AF4" s="995">
        <f>+W4</f>
        <v>1974.2</v>
      </c>
      <c r="AG4" s="101"/>
      <c r="AH4" s="11"/>
      <c r="AI4" s="11"/>
    </row>
    <row r="5" spans="1:35" customHeight="1" ht="15.75" s="53" customFormat="1">
      <c r="B5" s="11"/>
      <c r="C5" s="30"/>
      <c r="D5" s="30"/>
      <c r="E5" s="30"/>
      <c r="F5" s="30"/>
      <c r="G5" s="30"/>
      <c r="H5" s="30"/>
      <c r="I5" s="30"/>
      <c r="J5" s="30"/>
      <c r="K5" s="30"/>
      <c r="L5" s="30"/>
      <c r="M5" s="30"/>
      <c r="N5" s="30"/>
      <c r="O5" s="30"/>
      <c r="P5" s="30"/>
      <c r="Q5" s="30"/>
      <c r="R5" s="30"/>
      <c r="S5" s="30"/>
      <c r="T5" s="30"/>
      <c r="U5" s="57"/>
      <c r="V5" s="57"/>
      <c r="W5" s="57"/>
      <c r="X5" s="16"/>
      <c r="Y5" s="30"/>
      <c r="Z5" s="30"/>
      <c r="AA5" s="30"/>
      <c r="AB5" s="30"/>
      <c r="AC5" s="30"/>
      <c r="AD5" s="57"/>
      <c r="AE5" s="57"/>
      <c r="AF5" s="57"/>
      <c r="AG5" s="101"/>
      <c r="AH5" s="11"/>
      <c r="AI5" s="11"/>
    </row>
    <row r="6" spans="1:35">
      <c r="B6" s="8"/>
      <c r="C6" s="8"/>
      <c r="D6" s="8"/>
      <c r="E6" s="8"/>
      <c r="F6" s="8"/>
      <c r="G6" s="8"/>
      <c r="H6" s="8"/>
      <c r="I6" s="8"/>
      <c r="J6" s="8"/>
      <c r="K6" s="8"/>
      <c r="L6" s="8"/>
      <c r="M6" s="8"/>
      <c r="N6" s="8"/>
      <c r="O6" s="8"/>
      <c r="P6" s="8"/>
      <c r="Q6" s="8"/>
      <c r="R6" s="8"/>
      <c r="S6" s="8"/>
      <c r="T6" s="8"/>
      <c r="U6" s="8"/>
      <c r="V6" s="8"/>
      <c r="W6" s="8"/>
      <c r="X6" s="13"/>
      <c r="Y6" s="8"/>
      <c r="Z6" s="8"/>
      <c r="AA6" s="8"/>
      <c r="AB6" s="8"/>
      <c r="AC6" s="8"/>
      <c r="AD6" s="8"/>
      <c r="AE6" s="8"/>
      <c r="AF6" s="8"/>
      <c r="AG6" s="101"/>
      <c r="AH6" s="8"/>
      <c r="AI6" s="8"/>
    </row>
    <row r="7" spans="1:35" customHeight="1" ht="15.75" s="1" customFormat="1">
      <c r="A7" s="8"/>
      <c r="B7" s="439" t="s">
        <v>178</v>
      </c>
      <c r="C7" s="426">
        <v>2008</v>
      </c>
      <c r="D7" s="426">
        <v>2009</v>
      </c>
      <c r="E7" s="426">
        <v>2010</v>
      </c>
      <c r="F7" s="427">
        <v>2011</v>
      </c>
      <c r="G7" s="427">
        <v>2012</v>
      </c>
      <c r="H7" s="427">
        <f>+$H$2</f>
        <v>2013</v>
      </c>
      <c r="I7" s="427">
        <f>+$I$2</f>
        <v>2014</v>
      </c>
      <c r="J7" s="427">
        <v>2015</v>
      </c>
      <c r="K7" s="427">
        <v>2016</v>
      </c>
      <c r="L7" s="427">
        <v>2017</v>
      </c>
      <c r="M7" s="427">
        <v>2018</v>
      </c>
      <c r="N7" s="943">
        <v>2019</v>
      </c>
      <c r="O7" s="7"/>
      <c r="P7" s="570" t="str">
        <f>P2</f>
        <v>1Q18</v>
      </c>
      <c r="Q7" s="571" t="str">
        <f>Q2</f>
        <v>1H18</v>
      </c>
      <c r="R7" s="571" t="str">
        <f>R2</f>
        <v>9M18</v>
      </c>
      <c r="S7" s="572" t="str">
        <f>S2</f>
        <v>YE18</v>
      </c>
      <c r="T7" s="570" t="str">
        <f>T2</f>
        <v>1Q19</v>
      </c>
      <c r="U7" s="571" t="str">
        <f>U2</f>
        <v>1H19</v>
      </c>
      <c r="V7" s="571" t="str">
        <f>V2</f>
        <v>9M19</v>
      </c>
      <c r="W7" s="1096" t="str">
        <f>W2</f>
        <v>YE19</v>
      </c>
      <c r="X7" s="7"/>
      <c r="Y7" s="570" t="str">
        <f>Y2</f>
        <v>1Q18</v>
      </c>
      <c r="Z7" s="571" t="str">
        <f>Z2</f>
        <v>2Q18</v>
      </c>
      <c r="AA7" s="571" t="str">
        <f>AA2</f>
        <v>3Q18</v>
      </c>
      <c r="AB7" s="573" t="str">
        <f>AB2</f>
        <v>4Q18</v>
      </c>
      <c r="AC7" s="570" t="str">
        <f>AC2</f>
        <v>1Q19</v>
      </c>
      <c r="AD7" s="571" t="str">
        <f>AD2</f>
        <v>2Q19</v>
      </c>
      <c r="AE7" s="571" t="str">
        <f>AE2</f>
        <v>3Q19</v>
      </c>
      <c r="AF7" s="1095" t="str">
        <f>AF2</f>
        <v>4Q19</v>
      </c>
      <c r="AG7" s="101"/>
    </row>
    <row r="8" spans="1:35" customHeight="1" ht="15.75" s="1" customFormat="1">
      <c r="A8" s="8"/>
      <c r="B8" s="440"/>
      <c r="C8" s="85"/>
      <c r="D8" s="38"/>
      <c r="E8" s="38"/>
      <c r="F8" s="236"/>
      <c r="G8" s="236"/>
      <c r="H8" s="236"/>
      <c r="I8" s="236"/>
      <c r="J8" s="236"/>
      <c r="K8" s="236"/>
      <c r="L8" s="236"/>
      <c r="M8" s="236"/>
      <c r="N8" s="196"/>
      <c r="O8" s="8"/>
      <c r="P8" s="85"/>
      <c r="Q8" s="38"/>
      <c r="R8" s="38"/>
      <c r="S8" s="86"/>
      <c r="T8" s="948"/>
      <c r="U8" s="136"/>
      <c r="V8" s="136"/>
      <c r="W8" s="76"/>
      <c r="X8" s="8"/>
      <c r="Y8" s="85"/>
      <c r="Z8" s="38"/>
      <c r="AA8" s="38"/>
      <c r="AB8" s="86"/>
      <c r="AC8" s="948"/>
      <c r="AD8" s="136"/>
      <c r="AE8" s="136"/>
      <c r="AF8" s="417"/>
      <c r="AG8" s="101"/>
    </row>
    <row r="9" spans="1:35" customHeight="1" ht="15.75" s="2" customFormat="1">
      <c r="A9" s="11"/>
      <c r="B9" s="441" t="s">
        <v>179</v>
      </c>
      <c r="C9" s="435">
        <v>0.25700529323648</v>
      </c>
      <c r="D9" s="436">
        <v>0.2617</v>
      </c>
      <c r="E9" s="436">
        <v>0.2722</v>
      </c>
      <c r="F9" s="442">
        <v>0.25313572675448</v>
      </c>
      <c r="G9" s="442">
        <v>0.26782015553883</v>
      </c>
      <c r="H9" s="442">
        <v>0.29178801505246</v>
      </c>
      <c r="I9" s="442">
        <v>0.27599807904917</v>
      </c>
      <c r="J9" s="442">
        <v>0.25733088154412</v>
      </c>
      <c r="K9" s="442">
        <v>0.26075649212922</v>
      </c>
      <c r="L9" s="442">
        <v>0.26703930715519</v>
      </c>
      <c r="M9" s="442">
        <v>0.2620396648322</v>
      </c>
      <c r="N9" s="1132">
        <f>+W9</f>
        <v>0.28411031982666</v>
      </c>
      <c r="O9" s="54"/>
      <c r="P9" s="435">
        <v>0.36753084671321</v>
      </c>
      <c r="Q9" s="436">
        <v>0.29656332170782</v>
      </c>
      <c r="R9" s="436">
        <v>0.25794565154079</v>
      </c>
      <c r="S9" s="437">
        <v>0.2620396648322</v>
      </c>
      <c r="T9" s="949">
        <v>0.32298695446033</v>
      </c>
      <c r="U9" s="438">
        <v>0.29884607146568</v>
      </c>
      <c r="V9" s="438">
        <v>0.27247637466177</v>
      </c>
      <c r="W9" s="950">
        <v>0.28411031982666</v>
      </c>
      <c r="X9" s="11"/>
      <c r="Y9" s="435">
        <v>0.36753084671321</v>
      </c>
      <c r="Z9" s="436">
        <v>0.22641664829954</v>
      </c>
      <c r="AA9" s="436">
        <v>0.18185008726628</v>
      </c>
      <c r="AB9" s="437">
        <v>0.27402427092016</v>
      </c>
      <c r="AC9" s="949">
        <v>0.32298695446033</v>
      </c>
      <c r="AD9" s="438">
        <v>0.2748434037595</v>
      </c>
      <c r="AE9" s="438">
        <v>0.20889525685134</v>
      </c>
      <c r="AF9" s="951">
        <v>0.32264501592338</v>
      </c>
      <c r="AG9" s="101"/>
    </row>
    <row r="10" spans="1:35" customHeight="1" ht="15.75" s="1" customForma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101"/>
    </row>
    <row r="11" spans="1:35" customHeight="1" ht="15.75" s="1" customFormat="1">
      <c r="A11" s="8"/>
      <c r="B11" s="439" t="s">
        <v>180</v>
      </c>
      <c r="C11" s="426">
        <v>2008</v>
      </c>
      <c r="D11" s="426">
        <v>2009</v>
      </c>
      <c r="E11" s="426">
        <v>2010</v>
      </c>
      <c r="F11" s="427">
        <v>2011</v>
      </c>
      <c r="G11" s="427">
        <v>2012</v>
      </c>
      <c r="H11" s="427">
        <f>+$H$2</f>
        <v>2013</v>
      </c>
      <c r="I11" s="427">
        <f>+$I$2</f>
        <v>2014</v>
      </c>
      <c r="J11" s="427">
        <v>2015</v>
      </c>
      <c r="K11" s="427">
        <v>2016</v>
      </c>
      <c r="L11" s="427">
        <v>2017</v>
      </c>
      <c r="M11" s="427">
        <v>2018</v>
      </c>
      <c r="N11" s="943">
        <v>2019</v>
      </c>
      <c r="O11" s="7"/>
      <c r="P11" s="570" t="str">
        <f>P2</f>
        <v>1Q18</v>
      </c>
      <c r="Q11" s="571" t="str">
        <f>Q2</f>
        <v>1H18</v>
      </c>
      <c r="R11" s="571" t="str">
        <f>R2</f>
        <v>9M18</v>
      </c>
      <c r="S11" s="572" t="str">
        <f>S2</f>
        <v>YE18</v>
      </c>
      <c r="T11" s="570" t="str">
        <f>T2</f>
        <v>1Q19</v>
      </c>
      <c r="U11" s="571" t="str">
        <f>U2</f>
        <v>1H19</v>
      </c>
      <c r="V11" s="571" t="str">
        <f>V2</f>
        <v>9M19</v>
      </c>
      <c r="W11" s="1096" t="str">
        <f>W2</f>
        <v>YE19</v>
      </c>
      <c r="X11" s="7"/>
      <c r="Y11" s="570" t="str">
        <f>Y2</f>
        <v>1Q18</v>
      </c>
      <c r="Z11" s="571" t="str">
        <f>Z2</f>
        <v>2Q18</v>
      </c>
      <c r="AA11" s="571" t="str">
        <f>AA2</f>
        <v>3Q18</v>
      </c>
      <c r="AB11" s="573" t="str">
        <f>AB2</f>
        <v>4Q18</v>
      </c>
      <c r="AC11" s="570" t="str">
        <f>AC2</f>
        <v>1Q19</v>
      </c>
      <c r="AD11" s="571" t="str">
        <f>AD2</f>
        <v>2Q19</v>
      </c>
      <c r="AE11" s="571" t="str">
        <f>AE2</f>
        <v>3Q19</v>
      </c>
      <c r="AF11" s="1095" t="str">
        <f>AF2</f>
        <v>4Q19</v>
      </c>
      <c r="AG11" s="101"/>
    </row>
    <row r="12" spans="1:35" customHeight="1" ht="15.75" s="209" customFormat="1">
      <c r="A12" s="31"/>
      <c r="B12" s="443"/>
      <c r="C12" s="87"/>
      <c r="D12" s="30"/>
      <c r="E12" s="30"/>
      <c r="F12" s="118"/>
      <c r="G12" s="118"/>
      <c r="H12" s="118"/>
      <c r="I12" s="118"/>
      <c r="J12" s="118"/>
      <c r="K12" s="118"/>
      <c r="L12" s="118"/>
      <c r="M12" s="118"/>
      <c r="N12" s="155"/>
      <c r="O12" s="30"/>
      <c r="P12" s="157"/>
      <c r="Q12" s="118"/>
      <c r="R12" s="118"/>
      <c r="S12" s="155"/>
      <c r="T12" s="183"/>
      <c r="U12" s="107"/>
      <c r="V12" s="107"/>
      <c r="W12" s="184"/>
      <c r="X12" s="21"/>
      <c r="Y12" s="183"/>
      <c r="Z12" s="107"/>
      <c r="AA12" s="107"/>
      <c r="AB12" s="184"/>
      <c r="AC12" s="183"/>
      <c r="AD12" s="107"/>
      <c r="AE12" s="107"/>
      <c r="AF12" s="449"/>
      <c r="AG12" s="101"/>
    </row>
    <row r="13" spans="1:35" customHeight="1" ht="15.75" s="2" customFormat="1">
      <c r="A13" s="11"/>
      <c r="B13" s="423" t="s">
        <v>184</v>
      </c>
      <c r="C13" s="737" t="s">
        <v>111</v>
      </c>
      <c r="D13" s="147" t="s">
        <v>111</v>
      </c>
      <c r="E13" s="147" t="s">
        <v>111</v>
      </c>
      <c r="F13" s="111" t="s">
        <v>111</v>
      </c>
      <c r="G13" s="111" t="s">
        <v>111</v>
      </c>
      <c r="H13" s="111" t="s">
        <v>111</v>
      </c>
      <c r="I13" s="111">
        <v>4746.879293</v>
      </c>
      <c r="J13" s="111">
        <v>4437.851584</v>
      </c>
      <c r="K13" s="111">
        <v>4528.460921</v>
      </c>
      <c r="L13" s="111">
        <v>4691.7344797369</v>
      </c>
      <c r="M13" s="111">
        <v>4668.9825902953</v>
      </c>
      <c r="N13" s="130">
        <f>+W13</f>
        <v>4478.1881320919</v>
      </c>
      <c r="O13" s="104"/>
      <c r="P13" s="952">
        <v>1625.8640599724</v>
      </c>
      <c r="Q13" s="111">
        <v>2631.0347033594</v>
      </c>
      <c r="R13" s="111">
        <v>3450.0453459649</v>
      </c>
      <c r="S13" s="130">
        <v>4668.9825902953</v>
      </c>
      <c r="T13" s="953">
        <v>1399.5194415689</v>
      </c>
      <c r="U13" s="128">
        <v>2602.269518902</v>
      </c>
      <c r="V13" s="128">
        <v>3327.0449717395</v>
      </c>
      <c r="W13" s="954">
        <v>4478.1881320919</v>
      </c>
      <c r="X13" s="8"/>
      <c r="Y13" s="821">
        <v>1625.8640599724</v>
      </c>
      <c r="Z13" s="19">
        <v>1005.1706433869</v>
      </c>
      <c r="AA13" s="19">
        <v>819.01064260556</v>
      </c>
      <c r="AB13" s="955">
        <v>1218.9372443304</v>
      </c>
      <c r="AC13" s="953">
        <v>1399.5194415689</v>
      </c>
      <c r="AD13" s="128">
        <v>1202.7500773332</v>
      </c>
      <c r="AE13" s="128">
        <v>724.7754528375</v>
      </c>
      <c r="AF13" s="913">
        <v>1151.1431603524</v>
      </c>
      <c r="AG13" s="101"/>
    </row>
    <row r="14" spans="1:35" customHeight="1" ht="15.75" s="799" customFormat="1">
      <c r="A14" s="791"/>
      <c r="B14" s="792" t="s">
        <v>185</v>
      </c>
      <c r="C14" s="793" t="s">
        <v>111</v>
      </c>
      <c r="D14" s="794" t="s">
        <v>111</v>
      </c>
      <c r="E14" s="794" t="s">
        <v>111</v>
      </c>
      <c r="F14" s="795" t="s">
        <v>111</v>
      </c>
      <c r="G14" s="795" t="s">
        <v>111</v>
      </c>
      <c r="H14" s="795" t="s">
        <v>111</v>
      </c>
      <c r="I14" s="795">
        <v>4097.07127</v>
      </c>
      <c r="J14" s="795">
        <v>4099.80127</v>
      </c>
      <c r="K14" s="795">
        <v>4099.80127</v>
      </c>
      <c r="L14" s="795">
        <v>4139.8063498817</v>
      </c>
      <c r="M14" s="795">
        <v>4204.59277</v>
      </c>
      <c r="N14" s="796">
        <f>+W14</f>
        <v>3857.9357485314</v>
      </c>
      <c r="O14" s="956"/>
      <c r="P14" s="957">
        <v>1234.4171987199</v>
      </c>
      <c r="Q14" s="795">
        <v>2230.0503548861</v>
      </c>
      <c r="R14" s="795">
        <v>3046.5290984329</v>
      </c>
      <c r="S14" s="796">
        <v>4204.59277</v>
      </c>
      <c r="T14" s="958">
        <v>1225.9209966193</v>
      </c>
      <c r="U14" s="797">
        <v>2224.3332025465</v>
      </c>
      <c r="V14" s="797">
        <v>2891.8581109</v>
      </c>
      <c r="W14" s="959">
        <v>3857.9357485314</v>
      </c>
      <c r="X14" s="798"/>
      <c r="Y14" s="822">
        <v>1234.4171987199</v>
      </c>
      <c r="Z14" s="823">
        <v>995.63315616623</v>
      </c>
      <c r="AA14" s="823">
        <v>816.47874354674</v>
      </c>
      <c r="AB14" s="960">
        <v>1158.0636715671</v>
      </c>
      <c r="AC14" s="958">
        <v>1225.9209966193</v>
      </c>
      <c r="AD14" s="797">
        <v>998.41220592715</v>
      </c>
      <c r="AE14" s="797">
        <v>667.52490835356</v>
      </c>
      <c r="AF14" s="961">
        <v>966.07763763139</v>
      </c>
      <c r="AG14" s="101"/>
    </row>
    <row r="15" spans="1:35" customHeight="1" ht="15.75" s="799" customFormat="1">
      <c r="A15" s="791"/>
      <c r="B15" s="800" t="s">
        <v>186</v>
      </c>
      <c r="C15" s="793" t="s">
        <v>111</v>
      </c>
      <c r="D15" s="794" t="s">
        <v>111</v>
      </c>
      <c r="E15" s="794" t="s">
        <v>111</v>
      </c>
      <c r="F15" s="795" t="s">
        <v>111</v>
      </c>
      <c r="G15" s="795" t="s">
        <v>111</v>
      </c>
      <c r="H15" s="795" t="s">
        <v>111</v>
      </c>
      <c r="I15" s="795">
        <v>649.808023</v>
      </c>
      <c r="J15" s="795">
        <v>338.050314</v>
      </c>
      <c r="K15" s="795">
        <v>428.659651</v>
      </c>
      <c r="L15" s="795">
        <v>551.92812985526</v>
      </c>
      <c r="M15" s="795">
        <v>464.38982029528</v>
      </c>
      <c r="N15" s="796">
        <f>+W15</f>
        <v>620.25238356048</v>
      </c>
      <c r="O15" s="956"/>
      <c r="P15" s="957">
        <v>391.4468612525</v>
      </c>
      <c r="Q15" s="795">
        <v>400.98434847321</v>
      </c>
      <c r="R15" s="795">
        <v>403.51624753203</v>
      </c>
      <c r="S15" s="796">
        <v>464.38982029528</v>
      </c>
      <c r="T15" s="958">
        <v>173.59844494953</v>
      </c>
      <c r="U15" s="797">
        <v>377.93631635554</v>
      </c>
      <c r="V15" s="797">
        <v>435.18686083948</v>
      </c>
      <c r="W15" s="959">
        <v>620.25238356048</v>
      </c>
      <c r="X15" s="798"/>
      <c r="Y15" s="822">
        <v>391.4468612525</v>
      </c>
      <c r="Z15" s="823">
        <v>9.5374872207165</v>
      </c>
      <c r="AA15" s="124">
        <v>2.5318990588148</v>
      </c>
      <c r="AB15" s="795">
        <v>60.87357276325</v>
      </c>
      <c r="AC15" s="958">
        <v>173.59844494953</v>
      </c>
      <c r="AD15" s="797">
        <v>204.337871406</v>
      </c>
      <c r="AE15" s="797">
        <v>57.250544483947</v>
      </c>
      <c r="AF15" s="961">
        <v>185.06552272099</v>
      </c>
      <c r="AG15" s="101"/>
    </row>
    <row r="16" spans="1:35" customHeight="1" ht="15.75" s="2" customFormat="1">
      <c r="A16" s="11"/>
      <c r="B16" s="483" t="s">
        <v>187</v>
      </c>
      <c r="C16" s="737" t="s">
        <v>111</v>
      </c>
      <c r="D16" s="147" t="s">
        <v>111</v>
      </c>
      <c r="E16" s="147" t="s">
        <v>111</v>
      </c>
      <c r="F16" s="111" t="s">
        <v>111</v>
      </c>
      <c r="G16" s="111" t="s">
        <v>111</v>
      </c>
      <c r="H16" s="111" t="s">
        <v>111</v>
      </c>
      <c r="I16" s="111">
        <v>429.250306</v>
      </c>
      <c r="J16" s="111">
        <v>408.847019</v>
      </c>
      <c r="K16" s="111">
        <v>397.900465</v>
      </c>
      <c r="L16" s="111">
        <v>403.67442326308</v>
      </c>
      <c r="M16" s="111">
        <v>494.89916960157</v>
      </c>
      <c r="N16" s="130">
        <f>+W16</f>
        <v>820.11473590811</v>
      </c>
      <c r="O16" s="104"/>
      <c r="P16" s="952">
        <v>139.83071802759</v>
      </c>
      <c r="Q16" s="111">
        <v>235.16748864064</v>
      </c>
      <c r="R16" s="111">
        <v>309.90743303509</v>
      </c>
      <c r="S16" s="130">
        <v>494.89916960157</v>
      </c>
      <c r="T16" s="953">
        <v>221.67053943115</v>
      </c>
      <c r="U16" s="128">
        <v>406.47530409799</v>
      </c>
      <c r="V16" s="128">
        <v>574.67278026049</v>
      </c>
      <c r="W16" s="954">
        <v>820.11473590811</v>
      </c>
      <c r="X16" s="8"/>
      <c r="Y16" s="821">
        <v>139.83071802759</v>
      </c>
      <c r="Z16" s="19">
        <v>95.336770613057</v>
      </c>
      <c r="AA16" s="19">
        <v>74.739944394443</v>
      </c>
      <c r="AB16" s="955">
        <v>184.99173656649</v>
      </c>
      <c r="AC16" s="953">
        <v>221.67053943115</v>
      </c>
      <c r="AD16" s="128">
        <v>184.80476466684</v>
      </c>
      <c r="AE16" s="128">
        <v>168.1974761625</v>
      </c>
      <c r="AF16" s="913">
        <v>245.44195564762</v>
      </c>
      <c r="AG16" s="101"/>
    </row>
    <row r="17" spans="1:35" customHeight="1" ht="15.75" s="2" customFormat="1">
      <c r="A17" s="11"/>
      <c r="B17" s="444" t="s">
        <v>188</v>
      </c>
      <c r="C17" s="429">
        <v>2634</v>
      </c>
      <c r="D17" s="430">
        <v>3274.6042417313</v>
      </c>
      <c r="E17" s="430">
        <v>4355.306038946</v>
      </c>
      <c r="F17" s="445">
        <v>4583.6744739095</v>
      </c>
      <c r="G17" s="445">
        <v>5105.5713396267</v>
      </c>
      <c r="H17" s="445">
        <v>5462.525604529</v>
      </c>
      <c r="I17" s="445">
        <v>5176.129599</v>
      </c>
      <c r="J17" s="445">
        <v>4846.698603</v>
      </c>
      <c r="K17" s="445">
        <v>4926.361386</v>
      </c>
      <c r="L17" s="445">
        <v>5095.408903</v>
      </c>
      <c r="M17" s="445">
        <v>5163.8817598969</v>
      </c>
      <c r="N17" s="446">
        <f>+W17</f>
        <v>5298.302868</v>
      </c>
      <c r="O17" s="20"/>
      <c r="P17" s="447">
        <v>1765.694778</v>
      </c>
      <c r="Q17" s="445">
        <v>2866.202192</v>
      </c>
      <c r="R17" s="445">
        <v>3759.952779</v>
      </c>
      <c r="S17" s="446">
        <v>5163.8817598969</v>
      </c>
      <c r="T17" s="962">
        <v>1621.189981</v>
      </c>
      <c r="U17" s="448">
        <v>3008.744823</v>
      </c>
      <c r="V17" s="448">
        <v>3901.717752</v>
      </c>
      <c r="W17" s="963">
        <v>5298.302868</v>
      </c>
      <c r="X17" s="11"/>
      <c r="Y17" s="447">
        <v>1765.694778</v>
      </c>
      <c r="Z17" s="445">
        <v>1100.507414</v>
      </c>
      <c r="AA17" s="445">
        <v>893.750587</v>
      </c>
      <c r="AB17" s="446">
        <v>1403.9289808968</v>
      </c>
      <c r="AC17" s="962">
        <v>1621.189981</v>
      </c>
      <c r="AD17" s="448">
        <v>1387.554842</v>
      </c>
      <c r="AE17" s="448">
        <v>892.972929</v>
      </c>
      <c r="AF17" s="964">
        <v>1396.585116</v>
      </c>
      <c r="AG17" s="101"/>
    </row>
    <row r="18" spans="1:35">
      <c r="B18" s="8"/>
      <c r="C18" s="8"/>
      <c r="D18" s="8"/>
      <c r="E18" s="8"/>
      <c r="F18" s="8"/>
      <c r="G18" s="8"/>
      <c r="H18" s="8"/>
      <c r="I18" s="8"/>
      <c r="J18" s="8"/>
      <c r="K18" s="8"/>
      <c r="L18" s="8"/>
      <c r="M18" s="8"/>
      <c r="N18" s="8"/>
      <c r="O18" s="8"/>
      <c r="P18" s="8"/>
      <c r="Q18" s="8"/>
      <c r="R18" s="8"/>
      <c r="S18" s="8"/>
      <c r="T18" s="8"/>
      <c r="U18" s="8"/>
      <c r="V18" s="8"/>
      <c r="W18" s="8"/>
      <c r="X18" s="13"/>
      <c r="Y18" s="8"/>
      <c r="Z18" s="8"/>
      <c r="AA18" s="8"/>
      <c r="AB18" s="8"/>
      <c r="AC18" s="8"/>
      <c r="AD18" s="8"/>
      <c r="AE18" s="8"/>
      <c r="AF18" s="8"/>
      <c r="AG18" s="101"/>
      <c r="AH18" s="8"/>
      <c r="AI18" s="8"/>
    </row>
    <row r="19" spans="1:35" customHeight="1" ht="15.75" s="36" customFormat="1">
      <c r="B19" s="424" t="s">
        <v>189</v>
      </c>
      <c r="C19" s="426">
        <v>2008</v>
      </c>
      <c r="D19" s="426">
        <v>2009</v>
      </c>
      <c r="E19" s="426">
        <v>2010</v>
      </c>
      <c r="F19" s="427">
        <v>2011</v>
      </c>
      <c r="G19" s="427">
        <v>2012</v>
      </c>
      <c r="H19" s="427">
        <f>+$H$2</f>
        <v>2013</v>
      </c>
      <c r="I19" s="427">
        <f>+$I$2</f>
        <v>2014</v>
      </c>
      <c r="J19" s="427">
        <v>2015</v>
      </c>
      <c r="K19" s="427">
        <v>2016</v>
      </c>
      <c r="L19" s="427">
        <v>2017</v>
      </c>
      <c r="M19" s="427">
        <v>2018</v>
      </c>
      <c r="N19" s="943">
        <v>2019</v>
      </c>
      <c r="O19" s="7"/>
      <c r="P19" s="570" t="str">
        <f>P2</f>
        <v>1Q18</v>
      </c>
      <c r="Q19" s="571" t="str">
        <f>Q2</f>
        <v>1H18</v>
      </c>
      <c r="R19" s="571" t="str">
        <f>R2</f>
        <v>9M18</v>
      </c>
      <c r="S19" s="572" t="str">
        <f>S2</f>
        <v>YE18</v>
      </c>
      <c r="T19" s="570" t="str">
        <f>T2</f>
        <v>1Q19</v>
      </c>
      <c r="U19" s="571" t="str">
        <f>U2</f>
        <v>1H19</v>
      </c>
      <c r="V19" s="571" t="str">
        <f>V2</f>
        <v>9M19</v>
      </c>
      <c r="W19" s="1096" t="str">
        <f>W2</f>
        <v>YE19</v>
      </c>
      <c r="X19" s="7"/>
      <c r="Y19" s="570" t="str">
        <f>Y2</f>
        <v>1Q18</v>
      </c>
      <c r="Z19" s="571" t="str">
        <f>Z2</f>
        <v>2Q18</v>
      </c>
      <c r="AA19" s="571" t="str">
        <f>AA2</f>
        <v>3Q18</v>
      </c>
      <c r="AB19" s="573" t="str">
        <f>AB2</f>
        <v>4Q18</v>
      </c>
      <c r="AC19" s="570" t="str">
        <f>AC2</f>
        <v>1Q19</v>
      </c>
      <c r="AD19" s="571" t="str">
        <f>AD2</f>
        <v>2Q19</v>
      </c>
      <c r="AE19" s="571" t="str">
        <f>AE2</f>
        <v>3Q19</v>
      </c>
      <c r="AF19" s="1095" t="str">
        <f>AF2</f>
        <v>4Q19</v>
      </c>
      <c r="AG19" s="101"/>
      <c r="AH19" s="7"/>
      <c r="AI19" s="7"/>
    </row>
    <row r="20" spans="1:35" customHeight="1" ht="15.75" s="1" customFormat="1">
      <c r="A20" s="8"/>
      <c r="B20" s="450"/>
      <c r="C20" s="85"/>
      <c r="D20" s="38"/>
      <c r="E20" s="38"/>
      <c r="F20" s="38"/>
      <c r="G20" s="38"/>
      <c r="H20" s="38"/>
      <c r="I20" s="38"/>
      <c r="J20" s="38"/>
      <c r="K20" s="38"/>
      <c r="L20" s="38"/>
      <c r="M20" s="38"/>
      <c r="N20" s="86"/>
      <c r="O20" s="8"/>
      <c r="P20" s="142"/>
      <c r="Q20" s="37"/>
      <c r="R20" s="37"/>
      <c r="S20" s="143"/>
      <c r="T20" s="944"/>
      <c r="U20" s="9"/>
      <c r="V20" s="9"/>
      <c r="W20" s="135"/>
      <c r="X20" s="8"/>
      <c r="Y20" s="142"/>
      <c r="Z20" s="37"/>
      <c r="AA20" s="37"/>
      <c r="AB20" s="143"/>
      <c r="AC20" s="944"/>
      <c r="AD20" s="9"/>
      <c r="AE20" s="9"/>
      <c r="AF20" s="420"/>
      <c r="AG20" s="101"/>
    </row>
    <row r="21" spans="1:35" customHeight="1" ht="15.75" s="1" customFormat="1">
      <c r="A21" s="8"/>
      <c r="B21" s="423" t="s">
        <v>190</v>
      </c>
      <c r="C21" s="224" t="s">
        <v>111</v>
      </c>
      <c r="D21" s="166" t="s">
        <v>111</v>
      </c>
      <c r="E21" s="166" t="s">
        <v>111</v>
      </c>
      <c r="F21" s="124" t="s">
        <v>111</v>
      </c>
      <c r="G21" s="124" t="s">
        <v>111</v>
      </c>
      <c r="H21" s="124" t="s">
        <v>111</v>
      </c>
      <c r="I21" s="124">
        <v>34.873380617475</v>
      </c>
      <c r="J21" s="124">
        <v>45.342603796279</v>
      </c>
      <c r="K21" s="124">
        <v>34.282651550891</v>
      </c>
      <c r="L21" s="124">
        <v>49.868026238364</v>
      </c>
      <c r="M21" s="124">
        <v>52.868542329957</v>
      </c>
      <c r="N21" s="156">
        <f>+W21</f>
        <v>52.605153527835</v>
      </c>
      <c r="O21" s="50"/>
      <c r="P21" s="224">
        <v>44.519220558062</v>
      </c>
      <c r="Q21" s="166">
        <v>45.513721039677</v>
      </c>
      <c r="R21" s="166">
        <v>49.938383133082</v>
      </c>
      <c r="S21" s="225">
        <v>52.868542329957</v>
      </c>
      <c r="T21" s="965">
        <v>53.086659243301</v>
      </c>
      <c r="U21" s="132">
        <v>49.85544174545</v>
      </c>
      <c r="V21" s="132">
        <v>55.514567884252</v>
      </c>
      <c r="W21" s="966">
        <v>52.605153527835</v>
      </c>
      <c r="X21" s="159"/>
      <c r="Y21" s="224">
        <v>44.519220558062</v>
      </c>
      <c r="Z21" s="166">
        <v>47.109334376552</v>
      </c>
      <c r="AA21" s="166">
        <v>64.127997523765</v>
      </c>
      <c r="AB21" s="225">
        <v>60.71599071596</v>
      </c>
      <c r="AC21" s="965">
        <v>53.086659243301</v>
      </c>
      <c r="AD21" s="132">
        <v>46.080154978119</v>
      </c>
      <c r="AE21" s="132">
        <v>74.582185635992</v>
      </c>
      <c r="AF21" s="917">
        <v>44.476960328362</v>
      </c>
      <c r="AG21" s="101"/>
    </row>
    <row r="22" spans="1:35" customHeight="1" ht="15.75" s="4" customFormat="1">
      <c r="A22" s="13"/>
      <c r="B22" s="803" t="s">
        <v>191</v>
      </c>
      <c r="C22" s="224" t="s">
        <v>111</v>
      </c>
      <c r="D22" s="166" t="s">
        <v>111</v>
      </c>
      <c r="E22" s="166" t="s">
        <v>111</v>
      </c>
      <c r="F22" s="124" t="s">
        <v>111</v>
      </c>
      <c r="G22" s="124" t="s">
        <v>111</v>
      </c>
      <c r="H22" s="124" t="s">
        <v>111</v>
      </c>
      <c r="I22" s="124">
        <v>4.87876355</v>
      </c>
      <c r="J22" s="124">
        <v>0</v>
      </c>
      <c r="K22" s="124">
        <v>22.20133773</v>
      </c>
      <c r="L22" s="124">
        <v>-17.53130878</v>
      </c>
      <c r="M22" s="124">
        <v>-44.82821632</v>
      </c>
      <c r="N22" s="156">
        <f>+W22</f>
        <v>-23.32461307</v>
      </c>
      <c r="O22" s="50"/>
      <c r="P22" s="148">
        <v>-1.89830513</v>
      </c>
      <c r="Q22" s="124">
        <v>-7.69964139</v>
      </c>
      <c r="R22" s="124">
        <v>-26.63458401</v>
      </c>
      <c r="S22" s="156">
        <v>-44.82821632</v>
      </c>
      <c r="T22" s="965">
        <v>-1.89830513</v>
      </c>
      <c r="U22" s="132">
        <v>-10.6332617</v>
      </c>
      <c r="V22" s="132">
        <v>-9.13368567</v>
      </c>
      <c r="W22" s="966">
        <v>-23.32461307</v>
      </c>
      <c r="X22" s="1144"/>
      <c r="Y22" s="148">
        <v>-1.89830513</v>
      </c>
      <c r="Z22" s="124">
        <v>-5.80133626</v>
      </c>
      <c r="AA22" s="124">
        <v>-18.93494262</v>
      </c>
      <c r="AB22" s="156">
        <v>-18.19363231</v>
      </c>
      <c r="AC22" s="965">
        <v>-1.89830513</v>
      </c>
      <c r="AD22" s="132">
        <v>-8.73495657</v>
      </c>
      <c r="AE22" s="132">
        <v>1.49957603</v>
      </c>
      <c r="AF22" s="917">
        <v>-14.1909274</v>
      </c>
      <c r="AG22" s="231"/>
    </row>
    <row r="23" spans="1:35" customHeight="1" ht="15.75" s="1" customFormat="1">
      <c r="A23" s="8"/>
      <c r="B23" s="483" t="s">
        <v>192</v>
      </c>
      <c r="C23" s="224" t="s">
        <v>111</v>
      </c>
      <c r="D23" s="166" t="s">
        <v>111</v>
      </c>
      <c r="E23" s="166" t="s">
        <v>111</v>
      </c>
      <c r="F23" s="124" t="s">
        <v>111</v>
      </c>
      <c r="G23" s="124" t="s">
        <v>111</v>
      </c>
      <c r="H23" s="124" t="s">
        <v>111</v>
      </c>
      <c r="I23" s="124">
        <v>160.88566477</v>
      </c>
      <c r="J23" s="124">
        <v>157.98888156</v>
      </c>
      <c r="K23" s="124">
        <v>157.95673316</v>
      </c>
      <c r="L23" s="124">
        <v>180.6352696</v>
      </c>
      <c r="M23" s="124">
        <v>180.904356</v>
      </c>
      <c r="N23" s="156">
        <f>+W23</f>
        <v>161.87536625</v>
      </c>
      <c r="O23" s="50"/>
      <c r="P23" s="224">
        <v>56.42416658</v>
      </c>
      <c r="Q23" s="166">
        <v>95.10846853</v>
      </c>
      <c r="R23" s="166">
        <v>129.02428591</v>
      </c>
      <c r="S23" s="225">
        <v>180.904356</v>
      </c>
      <c r="T23" s="965">
        <v>52.24351203</v>
      </c>
      <c r="U23" s="132">
        <v>96.23265791</v>
      </c>
      <c r="V23" s="132">
        <v>122.44434115</v>
      </c>
      <c r="W23" s="132">
        <v>161.87536625</v>
      </c>
      <c r="X23" s="159"/>
      <c r="Y23" s="166">
        <v>56.42416658</v>
      </c>
      <c r="Z23" s="166">
        <v>38.68430195</v>
      </c>
      <c r="AA23" s="166">
        <v>33.91581738</v>
      </c>
      <c r="AB23" s="225">
        <v>51.88007009</v>
      </c>
      <c r="AC23" s="965">
        <v>52.24351203</v>
      </c>
      <c r="AD23" s="132">
        <v>43.98914588</v>
      </c>
      <c r="AE23" s="132">
        <v>26.21168324</v>
      </c>
      <c r="AF23" s="917">
        <v>39.4310251</v>
      </c>
      <c r="AG23" s="101"/>
    </row>
    <row r="24" spans="1:35" customHeight="1" ht="15.75" s="1" customFormat="1">
      <c r="A24" s="8"/>
      <c r="B24" s="483" t="s">
        <v>193</v>
      </c>
      <c r="C24" s="224" t="s">
        <v>111</v>
      </c>
      <c r="D24" s="166" t="s">
        <v>111</v>
      </c>
      <c r="E24" s="166" t="s">
        <v>111</v>
      </c>
      <c r="F24" s="124" t="s">
        <v>111</v>
      </c>
      <c r="G24" s="124" t="s">
        <v>111</v>
      </c>
      <c r="H24" s="124" t="s">
        <v>111</v>
      </c>
      <c r="I24" s="124">
        <v>0.68805513381179</v>
      </c>
      <c r="J24" s="124">
        <v>-8.41471166</v>
      </c>
      <c r="K24" s="124">
        <v>26.27691667</v>
      </c>
      <c r="L24" s="124">
        <v>-24.63321306</v>
      </c>
      <c r="M24" s="124">
        <v>-35.45691894</v>
      </c>
      <c r="N24" s="156">
        <f>+W24</f>
        <v>-3.73931199</v>
      </c>
      <c r="O24" s="50"/>
      <c r="P24" s="224">
        <v>-6.09502268</v>
      </c>
      <c r="Q24" s="124">
        <v>-11.79722542</v>
      </c>
      <c r="R24" s="124">
        <v>-22.00880656</v>
      </c>
      <c r="S24" s="124">
        <v>-35.45691894</v>
      </c>
      <c r="T24" s="965">
        <v>-8.95845989</v>
      </c>
      <c r="U24" s="132">
        <v>-11.39688025</v>
      </c>
      <c r="V24" s="132">
        <v>-12.78106515</v>
      </c>
      <c r="W24" s="132">
        <v>-3.73931199</v>
      </c>
      <c r="X24" s="159"/>
      <c r="Y24" s="166">
        <v>-6.09502268</v>
      </c>
      <c r="Z24" s="124">
        <v>-5.70220274</v>
      </c>
      <c r="AA24" s="124">
        <v>-10.21158114</v>
      </c>
      <c r="AB24" s="124">
        <v>-13.44811238</v>
      </c>
      <c r="AC24" s="965">
        <v>-8.95845989</v>
      </c>
      <c r="AD24" s="132">
        <v>-2.43842036</v>
      </c>
      <c r="AE24" s="132">
        <v>-1.3841849</v>
      </c>
      <c r="AF24" s="917">
        <v>9.04175316</v>
      </c>
      <c r="AG24" s="101"/>
    </row>
    <row r="25" spans="1:35" customHeight="1" ht="15.75" s="1" customFormat="1">
      <c r="A25" s="8"/>
      <c r="B25" s="444" t="s">
        <v>194</v>
      </c>
      <c r="C25" s="451">
        <v>100.72201954914</v>
      </c>
      <c r="D25" s="452">
        <v>84.043993311537</v>
      </c>
      <c r="E25" s="452">
        <v>79.130970007196</v>
      </c>
      <c r="F25" s="453">
        <v>82.525358557446</v>
      </c>
      <c r="G25" s="453">
        <v>87.713917152462</v>
      </c>
      <c r="H25" s="453">
        <v>80.283055152013</v>
      </c>
      <c r="I25" s="453">
        <v>0</v>
      </c>
      <c r="J25" s="453" t="s">
        <v>111</v>
      </c>
      <c r="K25" s="453" t="s">
        <v>111</v>
      </c>
      <c r="L25" s="453">
        <v>0</v>
      </c>
      <c r="M25" s="453">
        <f>+S25</f>
        <v>72.353732717752</v>
      </c>
      <c r="N25" s="967" t="str">
        <f>+W25</f>
        <v>=+W25</v>
      </c>
      <c r="O25" s="50"/>
      <c r="P25" s="968">
        <v>71.947991216251</v>
      </c>
      <c r="Q25" s="454">
        <v>71.894135010276</v>
      </c>
      <c r="R25" s="454">
        <v>71.316548893139</v>
      </c>
      <c r="S25" s="455">
        <v>72.353732717752</v>
      </c>
      <c r="T25" s="969">
        <v>73.795403943824</v>
      </c>
      <c r="U25" s="970">
        <v>74.517724706112</v>
      </c>
      <c r="V25" s="970">
        <v>74.245826264399</v>
      </c>
      <c r="W25" s="970">
        <v>71.104610384272</v>
      </c>
      <c r="X25" s="159"/>
      <c r="Y25" s="454">
        <v>71.947991216251</v>
      </c>
      <c r="Z25" s="454">
        <v>71.807725469573</v>
      </c>
      <c r="AA25" s="454">
        <v>69.464267151756</v>
      </c>
      <c r="AB25" s="455">
        <v>75.131481635452</v>
      </c>
      <c r="AC25" s="969">
        <v>73.795403943824</v>
      </c>
      <c r="AD25" s="970">
        <v>75.361669138728</v>
      </c>
      <c r="AE25" s="970">
        <v>73.329703277254</v>
      </c>
      <c r="AF25" s="970">
        <v>62.328820365779</v>
      </c>
      <c r="AG25" s="101"/>
    </row>
    <row r="26" spans="1:35" customHeight="1" ht="15.75" s="1" customFormat="1">
      <c r="A26" s="8"/>
      <c r="B26" s="11"/>
      <c r="C26" s="12"/>
      <c r="D26" s="12"/>
      <c r="E26" s="12"/>
      <c r="F26" s="126"/>
      <c r="G26" s="126"/>
      <c r="H26" s="126"/>
      <c r="I26" s="126"/>
      <c r="J26" s="126"/>
      <c r="K26" s="126"/>
      <c r="L26" s="126"/>
      <c r="M26" s="126"/>
      <c r="N26" s="126"/>
      <c r="O26" s="248"/>
      <c r="P26" s="168"/>
      <c r="Q26" s="168"/>
      <c r="R26" s="168"/>
      <c r="S26" s="168"/>
      <c r="T26" s="126"/>
      <c r="U26" s="126"/>
      <c r="V26" s="126"/>
      <c r="W26" s="126"/>
      <c r="X26" s="179"/>
      <c r="Y26" s="168"/>
      <c r="Z26" s="168"/>
      <c r="AA26" s="168"/>
      <c r="AB26" s="168"/>
      <c r="AC26" s="126"/>
      <c r="AD26" s="126"/>
      <c r="AE26" s="126"/>
      <c r="AF26" s="126"/>
      <c r="AG26" s="101"/>
    </row>
    <row r="27" spans="1:35" customHeight="1" ht="15.75" s="1" customFormat="1">
      <c r="A27" s="8"/>
      <c r="B27" s="439" t="s">
        <v>183</v>
      </c>
      <c r="C27" s="426">
        <v>2008</v>
      </c>
      <c r="D27" s="426">
        <v>2009</v>
      </c>
      <c r="E27" s="426">
        <v>2010</v>
      </c>
      <c r="F27" s="427">
        <v>2011</v>
      </c>
      <c r="G27" s="427">
        <v>2012</v>
      </c>
      <c r="H27" s="427">
        <f>+$H$2</f>
        <v>2013</v>
      </c>
      <c r="I27" s="427">
        <f>+$I$2</f>
        <v>2014</v>
      </c>
      <c r="J27" s="427">
        <v>2015</v>
      </c>
      <c r="K27" s="427">
        <v>2016</v>
      </c>
      <c r="L27" s="427">
        <v>2017</v>
      </c>
      <c r="M27" s="427">
        <v>2018</v>
      </c>
      <c r="N27" s="943">
        <v>2019</v>
      </c>
      <c r="O27" s="7"/>
      <c r="P27" s="570" t="str">
        <f>P2</f>
        <v>1Q18</v>
      </c>
      <c r="Q27" s="571" t="str">
        <f>Q2</f>
        <v>1H18</v>
      </c>
      <c r="R27" s="571" t="str">
        <f>R2</f>
        <v>9M18</v>
      </c>
      <c r="S27" s="572" t="str">
        <f>S2</f>
        <v>YE18</v>
      </c>
      <c r="T27" s="570" t="str">
        <f>T2</f>
        <v>1Q19</v>
      </c>
      <c r="U27" s="571" t="str">
        <f>U2</f>
        <v>1H19</v>
      </c>
      <c r="V27" s="571" t="str">
        <f>V2</f>
        <v>9M19</v>
      </c>
      <c r="W27" s="1096" t="str">
        <f>W2</f>
        <v>YE19</v>
      </c>
      <c r="X27" s="7"/>
      <c r="Y27" s="570" t="str">
        <f>Y2</f>
        <v>1Q18</v>
      </c>
      <c r="Z27" s="571" t="str">
        <f>Z2</f>
        <v>2Q18</v>
      </c>
      <c r="AA27" s="571" t="str">
        <f>AA2</f>
        <v>3Q18</v>
      </c>
      <c r="AB27" s="573" t="str">
        <f>AB2</f>
        <v>4Q18</v>
      </c>
      <c r="AC27" s="570" t="str">
        <f>AC2</f>
        <v>1Q19</v>
      </c>
      <c r="AD27" s="571" t="str">
        <f>AD2</f>
        <v>2Q19</v>
      </c>
      <c r="AE27" s="571" t="str">
        <f>AE2</f>
        <v>3Q19</v>
      </c>
      <c r="AF27" s="1095" t="str">
        <f>AF2</f>
        <v>4Q19</v>
      </c>
      <c r="AG27" s="101"/>
    </row>
    <row r="28" spans="1:35" customHeight="1" ht="15.75" s="1" customFormat="1">
      <c r="A28" s="8"/>
      <c r="B28" s="440"/>
      <c r="C28" s="85"/>
      <c r="D28" s="38"/>
      <c r="E28" s="38"/>
      <c r="F28" s="38"/>
      <c r="G28" s="38"/>
      <c r="H28" s="38"/>
      <c r="I28" s="38"/>
      <c r="J28" s="38"/>
      <c r="K28" s="38"/>
      <c r="L28" s="38"/>
      <c r="M28" s="38"/>
      <c r="N28" s="86"/>
      <c r="O28" s="8"/>
      <c r="P28" s="85"/>
      <c r="Q28" s="38"/>
      <c r="R28" s="38"/>
      <c r="S28" s="86"/>
      <c r="T28" s="944"/>
      <c r="U28" s="9"/>
      <c r="V28" s="9"/>
      <c r="W28" s="135"/>
      <c r="X28" s="8"/>
      <c r="Y28" s="85"/>
      <c r="Z28" s="38"/>
      <c r="AA28" s="38"/>
      <c r="AB28" s="86"/>
      <c r="AC28" s="944"/>
      <c r="AD28" s="9"/>
      <c r="AE28" s="9"/>
      <c r="AF28" s="465"/>
      <c r="AG28" s="101"/>
    </row>
    <row r="29" spans="1:35" customHeight="1" ht="15.75" s="2" customFormat="1">
      <c r="A29" s="11"/>
      <c r="B29" s="456" t="s">
        <v>29</v>
      </c>
      <c r="C29" s="190">
        <v>264.85896001712</v>
      </c>
      <c r="D29" s="126">
        <v>273.30125783</v>
      </c>
      <c r="E29" s="126">
        <v>343.52369683407</v>
      </c>
      <c r="F29" s="126">
        <v>370.25521744</v>
      </c>
      <c r="G29" s="126">
        <v>445.01903479</v>
      </c>
      <c r="H29" s="126">
        <v>438.26814406</v>
      </c>
      <c r="I29" s="126">
        <v>344.80493619</v>
      </c>
      <c r="J29" s="126">
        <v>375.39279091</v>
      </c>
      <c r="K29" s="126">
        <v>348.60712366</v>
      </c>
      <c r="L29" s="126">
        <v>415.77604657</v>
      </c>
      <c r="M29" s="126">
        <v>406.97157375</v>
      </c>
      <c r="N29" s="171">
        <f>+W29</f>
        <v>379.93126554</v>
      </c>
      <c r="O29" s="49"/>
      <c r="P29" s="190">
        <v>132.36988583</v>
      </c>
      <c r="Q29" s="126">
        <v>216.69726047</v>
      </c>
      <c r="R29" s="126">
        <v>289.01347336</v>
      </c>
      <c r="S29" s="171">
        <v>406.97157375</v>
      </c>
      <c r="T29" s="971">
        <v>127.90366728</v>
      </c>
      <c r="U29" s="139">
        <v>234.67534162</v>
      </c>
      <c r="V29" s="139">
        <v>301.62940401</v>
      </c>
      <c r="W29" s="972">
        <v>379.93126554</v>
      </c>
      <c r="X29" s="49"/>
      <c r="Y29" s="190">
        <v>132.36988583</v>
      </c>
      <c r="Z29" s="126">
        <v>84.32737464</v>
      </c>
      <c r="AA29" s="126">
        <v>72.31621289</v>
      </c>
      <c r="AB29" s="171">
        <v>117.95810039</v>
      </c>
      <c r="AC29" s="971">
        <v>127.90366728</v>
      </c>
      <c r="AD29" s="139">
        <v>106.77167434</v>
      </c>
      <c r="AE29" s="139">
        <v>66.95406239</v>
      </c>
      <c r="AF29" s="973">
        <v>78.30186153</v>
      </c>
      <c r="AG29" s="101"/>
    </row>
    <row r="30" spans="1:35" customHeight="1" ht="15.75" s="1" customFormat="1">
      <c r="A30" s="8"/>
      <c r="B30" s="457"/>
      <c r="C30" s="192"/>
      <c r="D30" s="50"/>
      <c r="E30" s="50"/>
      <c r="F30" s="50"/>
      <c r="G30" s="50"/>
      <c r="H30" s="50"/>
      <c r="I30" s="50"/>
      <c r="J30" s="50"/>
      <c r="K30" s="50"/>
      <c r="L30" s="50"/>
      <c r="M30" s="50"/>
      <c r="N30" s="161"/>
      <c r="O30" s="50"/>
      <c r="P30" s="191"/>
      <c r="Q30" s="51"/>
      <c r="R30" s="51"/>
      <c r="S30" s="172"/>
      <c r="T30" s="974"/>
      <c r="U30" s="140"/>
      <c r="V30" s="140"/>
      <c r="W30" s="975"/>
      <c r="X30" s="51"/>
      <c r="Y30" s="191"/>
      <c r="Z30" s="51"/>
      <c r="AA30" s="51"/>
      <c r="AB30" s="172"/>
      <c r="AC30" s="974"/>
      <c r="AD30" s="140"/>
      <c r="AE30" s="140"/>
      <c r="AF30" s="976"/>
      <c r="AG30" s="101"/>
    </row>
    <row r="31" spans="1:35" customHeight="1" ht="15.75" s="1" customFormat="1">
      <c r="A31" s="8"/>
      <c r="B31" s="458" t="s">
        <v>195</v>
      </c>
      <c r="C31" s="148">
        <v>-35.041270376763</v>
      </c>
      <c r="D31" s="124">
        <v>-48.29349119</v>
      </c>
      <c r="E31" s="124">
        <v>-69.010473869623</v>
      </c>
      <c r="F31" s="124">
        <v>-84.40848319</v>
      </c>
      <c r="G31" s="124">
        <v>-98.49462688</v>
      </c>
      <c r="H31" s="124">
        <v>-136.29865465</v>
      </c>
      <c r="I31" s="124">
        <v>-118.12691395</v>
      </c>
      <c r="J31" s="124">
        <v>-126.03539351</v>
      </c>
      <c r="K31" s="124">
        <v>-122.56876561</v>
      </c>
      <c r="L31" s="124">
        <v>-115.63388278</v>
      </c>
      <c r="M31" s="124">
        <v>-105.34719004</v>
      </c>
      <c r="N31" s="156">
        <f>+W31</f>
        <v>-22.33751843</v>
      </c>
      <c r="O31" s="50"/>
      <c r="P31" s="148">
        <v>-38.79989432</v>
      </c>
      <c r="Q31" s="124">
        <v>-61.06191201</v>
      </c>
      <c r="R31" s="124">
        <v>-91.36574567</v>
      </c>
      <c r="S31" s="156">
        <v>-105.34719004</v>
      </c>
      <c r="T31" s="965">
        <v>-23.97841725</v>
      </c>
      <c r="U31" s="132">
        <v>19.3811932</v>
      </c>
      <c r="V31" s="132">
        <v>3.38499894</v>
      </c>
      <c r="W31" s="966">
        <v>-22.33751843</v>
      </c>
      <c r="X31" s="50"/>
      <c r="Y31" s="148">
        <v>-38.79989432</v>
      </c>
      <c r="Z31" s="124">
        <v>-22.26201769</v>
      </c>
      <c r="AA31" s="124">
        <v>-30.30383366</v>
      </c>
      <c r="AB31" s="156">
        <v>-13.98144437</v>
      </c>
      <c r="AC31" s="965">
        <v>-23.97841725</v>
      </c>
      <c r="AD31" s="132">
        <v>43.35961045</v>
      </c>
      <c r="AE31" s="132">
        <v>-15.99619426</v>
      </c>
      <c r="AF31" s="917">
        <v>-25.72251737</v>
      </c>
      <c r="AG31" s="101"/>
    </row>
    <row r="32" spans="1:35" customHeight="1" ht="15.75" s="1" customFormat="1">
      <c r="A32" s="8"/>
      <c r="B32" s="459"/>
      <c r="C32" s="192"/>
      <c r="D32" s="50"/>
      <c r="E32" s="50"/>
      <c r="F32" s="50"/>
      <c r="G32" s="50"/>
      <c r="H32" s="50"/>
      <c r="I32" s="50"/>
      <c r="J32" s="50"/>
      <c r="K32" s="50"/>
      <c r="L32" s="50"/>
      <c r="M32" s="50"/>
      <c r="N32" s="161"/>
      <c r="O32" s="50"/>
      <c r="P32" s="192"/>
      <c r="Q32" s="50"/>
      <c r="R32" s="50"/>
      <c r="S32" s="161"/>
      <c r="T32" s="974"/>
      <c r="U32" s="140"/>
      <c r="V32" s="140"/>
      <c r="W32" s="975"/>
      <c r="X32" s="50"/>
      <c r="Y32" s="192"/>
      <c r="Z32" s="50"/>
      <c r="AA32" s="50"/>
      <c r="AB32" s="161"/>
      <c r="AC32" s="974"/>
      <c r="AD32" s="140"/>
      <c r="AE32" s="140"/>
      <c r="AF32" s="976"/>
      <c r="AG32" s="101"/>
    </row>
    <row r="33" spans="1:35" customHeight="1" ht="15.75" s="2" customFormat="1">
      <c r="A33" s="11"/>
      <c r="B33" s="456" t="s">
        <v>31</v>
      </c>
      <c r="C33" s="193">
        <v>229.81768964036</v>
      </c>
      <c r="D33" s="49">
        <v>225.00776664</v>
      </c>
      <c r="E33" s="49">
        <v>274.51322296445</v>
      </c>
      <c r="F33" s="49">
        <v>285.84673425</v>
      </c>
      <c r="G33" s="49">
        <v>346.52440791</v>
      </c>
      <c r="H33" s="49">
        <v>301.96948941</v>
      </c>
      <c r="I33" s="49">
        <v>226.67802224</v>
      </c>
      <c r="J33" s="49">
        <v>249.3573974</v>
      </c>
      <c r="K33" s="49">
        <v>226.03835805</v>
      </c>
      <c r="L33" s="49">
        <v>300.14216379</v>
      </c>
      <c r="M33" s="49">
        <v>301.62438371</v>
      </c>
      <c r="N33" s="194">
        <f>+W33</f>
        <v>357.59374711</v>
      </c>
      <c r="O33" s="49"/>
      <c r="P33" s="193">
        <v>93.56999151</v>
      </c>
      <c r="Q33" s="126">
        <v>155.63534846</v>
      </c>
      <c r="R33" s="126">
        <v>197.64772769</v>
      </c>
      <c r="S33" s="171">
        <v>301.62438371</v>
      </c>
      <c r="T33" s="971">
        <v>103.92525003</v>
      </c>
      <c r="U33" s="139">
        <v>254.05653482</v>
      </c>
      <c r="V33" s="139">
        <v>305.01440295</v>
      </c>
      <c r="W33" s="972">
        <v>357.59374711</v>
      </c>
      <c r="X33" s="49"/>
      <c r="Y33" s="193">
        <v>93.56999151</v>
      </c>
      <c r="Z33" s="126">
        <v>62.06535695</v>
      </c>
      <c r="AA33" s="126">
        <v>42.01237923</v>
      </c>
      <c r="AB33" s="171">
        <v>103.97665602</v>
      </c>
      <c r="AC33" s="971">
        <v>103.92525003</v>
      </c>
      <c r="AD33" s="139">
        <v>150.13128479</v>
      </c>
      <c r="AE33" s="139">
        <v>50.95786813</v>
      </c>
      <c r="AF33" s="973">
        <v>52.57934416</v>
      </c>
      <c r="AG33" s="101"/>
    </row>
    <row r="34" spans="1:35" customHeight="1" ht="15.75" s="72" customFormat="1">
      <c r="A34" s="58"/>
      <c r="B34" s="460" t="s">
        <v>32</v>
      </c>
      <c r="C34" s="977">
        <v>0.86769837662091</v>
      </c>
      <c r="D34" s="937">
        <v>0.82329575950931</v>
      </c>
      <c r="E34" s="937">
        <v>0.79179492942505</v>
      </c>
      <c r="F34" s="937">
        <v>0.77202621539377</v>
      </c>
      <c r="G34" s="937">
        <v>0.77867322703066</v>
      </c>
      <c r="H34" s="937">
        <v>0.68900624766526</v>
      </c>
      <c r="I34" s="937">
        <v>0.6574094464677</v>
      </c>
      <c r="J34" s="937">
        <v>0.66425728846717</v>
      </c>
      <c r="K34" s="937">
        <v>0.64840430016702</v>
      </c>
      <c r="L34" s="937">
        <v>0.72188421210424</v>
      </c>
      <c r="M34" s="937">
        <v>0.74114361583221</v>
      </c>
      <c r="N34" s="978">
        <f>+W34</f>
        <v>0.94120642217152</v>
      </c>
      <c r="O34" s="937"/>
      <c r="P34" s="977">
        <v>0.70688276962156</v>
      </c>
      <c r="Q34" s="937">
        <v>0.71821557929454</v>
      </c>
      <c r="R34" s="937">
        <v>0.68387028947888</v>
      </c>
      <c r="S34" s="978">
        <v>0.74114361583221</v>
      </c>
      <c r="T34" s="979">
        <v>0.81252752356578</v>
      </c>
      <c r="U34" s="940">
        <v>1.0825872589178</v>
      </c>
      <c r="V34" s="940">
        <v>1.0112223771787</v>
      </c>
      <c r="W34" s="1085">
        <v>0.94120642217152</v>
      </c>
      <c r="X34" s="937"/>
      <c r="Y34" s="977">
        <v>0.70688276962156</v>
      </c>
      <c r="Z34" s="937">
        <v>0.73600485269418</v>
      </c>
      <c r="AA34" s="937">
        <v>0.58095380760473</v>
      </c>
      <c r="AB34" s="978">
        <v>0.88147109589105</v>
      </c>
      <c r="AC34" s="979">
        <v>0.81252752356578</v>
      </c>
      <c r="AD34" s="940">
        <v>1.4060965674466</v>
      </c>
      <c r="AE34" s="940">
        <v>0.76108702461064</v>
      </c>
      <c r="AF34" s="980">
        <v>0.67149545531373</v>
      </c>
      <c r="AG34" s="101"/>
    </row>
    <row r="35" spans="1:35" customHeight="1" ht="15.75" s="1" customFormat="1">
      <c r="A35" s="8"/>
      <c r="B35" s="459"/>
      <c r="C35" s="192"/>
      <c r="D35" s="50"/>
      <c r="E35" s="50"/>
      <c r="F35" s="50"/>
      <c r="G35" s="50"/>
      <c r="H35" s="50"/>
      <c r="I35" s="50"/>
      <c r="J35" s="50"/>
      <c r="K35" s="50"/>
      <c r="L35" s="50"/>
      <c r="M35" s="50"/>
      <c r="N35" s="161"/>
      <c r="O35" s="50"/>
      <c r="P35" s="192"/>
      <c r="Q35" s="50"/>
      <c r="R35" s="50"/>
      <c r="S35" s="161"/>
      <c r="T35" s="974"/>
      <c r="U35" s="140"/>
      <c r="V35" s="140"/>
      <c r="W35" s="975"/>
      <c r="X35" s="50"/>
      <c r="Y35" s="192"/>
      <c r="Z35" s="50"/>
      <c r="AA35" s="50"/>
      <c r="AB35" s="161"/>
      <c r="AC35" s="974"/>
      <c r="AD35" s="140"/>
      <c r="AE35" s="140"/>
      <c r="AF35" s="976"/>
      <c r="AG35" s="101"/>
    </row>
    <row r="36" spans="1:35" customHeight="1" ht="15.75" s="1" customFormat="1">
      <c r="A36" s="8"/>
      <c r="B36" s="459" t="s">
        <v>196</v>
      </c>
      <c r="C36" s="148">
        <v>-64.141600444602</v>
      </c>
      <c r="D36" s="124">
        <v>-106.57783374</v>
      </c>
      <c r="E36" s="124">
        <v>-143.15104731557</v>
      </c>
      <c r="F36" s="124">
        <v>-133.26887747</v>
      </c>
      <c r="G36" s="124">
        <v>-180.12881519</v>
      </c>
      <c r="H36" s="124">
        <v>-141.73173106</v>
      </c>
      <c r="I36" s="124">
        <v>-133.29143414</v>
      </c>
      <c r="J36" s="124">
        <v>-132.56447038</v>
      </c>
      <c r="K36" s="124">
        <v>-132.58021298</v>
      </c>
      <c r="L36" s="124">
        <v>-111.6939363</v>
      </c>
      <c r="M36" s="124">
        <v>-107.96593278</v>
      </c>
      <c r="N36" s="156">
        <f>+W36</f>
        <v>-108.131739</v>
      </c>
      <c r="O36" s="50"/>
      <c r="P36" s="148">
        <v>-26.4279647</v>
      </c>
      <c r="Q36" s="124">
        <v>-52.87451139</v>
      </c>
      <c r="R36" s="124">
        <v>-79.89836484</v>
      </c>
      <c r="S36" s="156">
        <v>-107.96593278</v>
      </c>
      <c r="T36" s="1143">
        <v>-30.3328854</v>
      </c>
      <c r="U36" s="132">
        <v>-56.29156943</v>
      </c>
      <c r="V36" s="132">
        <v>-82.30848088</v>
      </c>
      <c r="W36" s="966">
        <v>-108.131739</v>
      </c>
      <c r="X36" s="50"/>
      <c r="Y36" s="148">
        <v>-26.4279647</v>
      </c>
      <c r="Z36" s="124">
        <v>-26.44654669</v>
      </c>
      <c r="AA36" s="124">
        <v>-27.02385345</v>
      </c>
      <c r="AB36" s="156">
        <v>-28.06756794</v>
      </c>
      <c r="AC36" s="1143">
        <v>-30.3328854</v>
      </c>
      <c r="AD36" s="132">
        <v>-25.95868403</v>
      </c>
      <c r="AE36" s="132">
        <v>-26.01691145</v>
      </c>
      <c r="AF36" s="917">
        <v>-25.82325812</v>
      </c>
      <c r="AG36" s="101"/>
    </row>
    <row r="37" spans="1:35" customHeight="1" ht="15.75" s="1" customFormat="1">
      <c r="A37" s="8"/>
      <c r="B37" s="459"/>
      <c r="C37" s="192"/>
      <c r="D37" s="50"/>
      <c r="E37" s="50"/>
      <c r="F37" s="50"/>
      <c r="G37" s="50"/>
      <c r="H37" s="50"/>
      <c r="I37" s="50"/>
      <c r="J37" s="50"/>
      <c r="K37" s="50"/>
      <c r="L37" s="50"/>
      <c r="M37" s="50"/>
      <c r="N37" s="161"/>
      <c r="O37" s="50"/>
      <c r="P37" s="192"/>
      <c r="Q37" s="50"/>
      <c r="R37" s="50"/>
      <c r="S37" s="161"/>
      <c r="T37" s="974"/>
      <c r="U37" s="140"/>
      <c r="V37" s="140"/>
      <c r="W37" s="975"/>
      <c r="X37" s="50"/>
      <c r="Y37" s="192"/>
      <c r="Z37" s="50"/>
      <c r="AA37" s="50"/>
      <c r="AB37" s="161"/>
      <c r="AC37" s="974"/>
      <c r="AD37" s="140"/>
      <c r="AE37" s="140"/>
      <c r="AF37" s="976"/>
      <c r="AG37" s="101"/>
    </row>
    <row r="38" spans="1:35" customHeight="1" ht="15.75" s="2" customFormat="1">
      <c r="A38" s="11"/>
      <c r="B38" s="456" t="s">
        <v>33</v>
      </c>
      <c r="C38" s="193">
        <v>165.67608919575</v>
      </c>
      <c r="D38" s="49">
        <v>118.4299329</v>
      </c>
      <c r="E38" s="49">
        <v>131.36217564888</v>
      </c>
      <c r="F38" s="49">
        <v>152.57785678</v>
      </c>
      <c r="G38" s="49">
        <v>166.39559272</v>
      </c>
      <c r="H38" s="49">
        <v>160.23775835</v>
      </c>
      <c r="I38" s="49">
        <v>93.3865881</v>
      </c>
      <c r="J38" s="49">
        <v>116.79292702</v>
      </c>
      <c r="K38" s="49">
        <v>93.45814507</v>
      </c>
      <c r="L38" s="49">
        <v>188.44822749</v>
      </c>
      <c r="M38" s="49">
        <v>193.65845093</v>
      </c>
      <c r="N38" s="194">
        <f>+W38</f>
        <v>249.46200811</v>
      </c>
      <c r="O38" s="49"/>
      <c r="P38" s="193">
        <v>67.14202681</v>
      </c>
      <c r="Q38" s="49">
        <v>102.76083707</v>
      </c>
      <c r="R38" s="49">
        <v>117.74936285</v>
      </c>
      <c r="S38" s="194">
        <v>193.65845093</v>
      </c>
      <c r="T38" s="981">
        <v>73.59236463</v>
      </c>
      <c r="U38" s="141">
        <v>197.76496539</v>
      </c>
      <c r="V38" s="141">
        <v>222.70592207</v>
      </c>
      <c r="W38" s="982">
        <v>249.46200811</v>
      </c>
      <c r="X38" s="49"/>
      <c r="Y38" s="193">
        <v>67.14202681</v>
      </c>
      <c r="Z38" s="49">
        <v>35.61881026</v>
      </c>
      <c r="AA38" s="49">
        <v>14.98852578</v>
      </c>
      <c r="AB38" s="194">
        <v>75.90908808</v>
      </c>
      <c r="AC38" s="981">
        <v>73.59236463</v>
      </c>
      <c r="AD38" s="141">
        <v>124.17260076</v>
      </c>
      <c r="AE38" s="141">
        <v>24.94095668</v>
      </c>
      <c r="AF38" s="983">
        <v>26.75608604</v>
      </c>
      <c r="AG38" s="101"/>
    </row>
    <row r="39" spans="1:35" customHeight="1" ht="15.75" s="1" customFormat="1">
      <c r="A39" s="8"/>
      <c r="B39" s="461"/>
      <c r="C39" s="97"/>
      <c r="D39" s="98"/>
      <c r="E39" s="98"/>
      <c r="F39" s="98"/>
      <c r="G39" s="98"/>
      <c r="H39" s="98"/>
      <c r="I39" s="98"/>
      <c r="J39" s="98"/>
      <c r="K39" s="98"/>
      <c r="L39" s="98"/>
      <c r="M39" s="98"/>
      <c r="N39" s="99"/>
      <c r="O39" s="8"/>
      <c r="P39" s="462"/>
      <c r="Q39" s="463"/>
      <c r="R39" s="463"/>
      <c r="S39" s="464"/>
      <c r="T39" s="462"/>
      <c r="U39" s="463"/>
      <c r="V39" s="463"/>
      <c r="W39" s="464"/>
      <c r="X39" s="8"/>
      <c r="Y39" s="462"/>
      <c r="Z39" s="463"/>
      <c r="AA39" s="463"/>
      <c r="AB39" s="464"/>
      <c r="AC39" s="462"/>
      <c r="AD39" s="463"/>
      <c r="AE39" s="463"/>
      <c r="AF39" s="466"/>
      <c r="AG39" s="101"/>
    </row>
    <row r="40" spans="1:3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customHeight="1" ht="39.75">
      <c r="B41" s="1154" t="s">
        <v>197</v>
      </c>
      <c r="C41" s="1154"/>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4"/>
      <c r="Z41" s="1154"/>
      <c r="AA41" s="1154"/>
      <c r="AB41" s="1154"/>
      <c r="AC41" s="1154"/>
      <c r="AD41" s="1154"/>
      <c r="AE41" s="1154"/>
      <c r="AF41" s="1154"/>
      <c r="AG41" s="8"/>
      <c r="AH41" s="8"/>
      <c r="AI41" s="8"/>
    </row>
    <row r="42" spans="1:3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row r="43" spans="1:3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row>
    <row r="44" spans="1:35">
      <c r="B44" s="1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row>
    <row r="45" spans="1:35">
      <c r="B45" s="8"/>
      <c r="C45" s="204"/>
      <c r="D45" s="204"/>
      <c r="E45" s="204"/>
      <c r="F45" s="204"/>
      <c r="G45" s="204"/>
      <c r="H45" s="204"/>
      <c r="I45" s="204"/>
      <c r="J45" s="204"/>
      <c r="K45" s="204"/>
      <c r="L45" s="204"/>
      <c r="M45" s="204"/>
      <c r="N45" s="204"/>
      <c r="O45" s="8"/>
      <c r="P45" s="204"/>
      <c r="Q45" s="204"/>
      <c r="R45" s="204"/>
      <c r="S45" s="204"/>
      <c r="T45" s="204"/>
      <c r="U45" s="204"/>
      <c r="V45" s="204"/>
      <c r="W45" s="204"/>
      <c r="X45" s="8"/>
      <c r="Y45" s="204"/>
      <c r="Z45" s="204"/>
      <c r="AA45" s="204"/>
      <c r="AB45" s="204"/>
      <c r="AC45" s="204"/>
      <c r="AD45" s="204"/>
      <c r="AE45" s="204"/>
      <c r="AF45" s="204"/>
      <c r="AG45" s="8"/>
      <c r="AH45" s="8"/>
      <c r="AI45" s="8"/>
    </row>
    <row r="46" spans="1:35">
      <c r="B46" s="8"/>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8"/>
      <c r="AH46" s="8"/>
      <c r="AI46" s="8"/>
    </row>
    <row r="47" spans="1:35">
      <c r="B47" s="8"/>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8"/>
      <c r="AH47" s="8"/>
      <c r="AI47" s="8"/>
    </row>
    <row r="48" spans="1:3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row>
    <row r="49" spans="1:3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row>
    <row r="50" spans="1:3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row>
    <row r="52" spans="1:3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row>
    <row r="53" spans="1:3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1:3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41:AF41"/>
  </mergeCells>
  <printOptions gridLines="false" gridLinesSet="true"/>
  <pageMargins left="0.59055118110236" right="0.59055118110236" top="0.78740157480315" bottom="0" header="0.39370078740157" footer="0.39370078740157"/>
  <pageSetup paperSize="9" orientation="landscape" scale="42" fitToHeight="1" fitToWidth="1" pageOrder="downThenOver" r:id="rId1"/>
  <headerFooter differentOddEven="false" differentFirst="false" scaleWithDoc="true" alignWithMargins="true">
    <oddHeader>&amp;C&amp;"Calibri,Regular"&amp;16&amp;A</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Highlights</vt:lpstr>
      <vt:lpstr>Consolidated P&amp;L</vt:lpstr>
      <vt:lpstr>Consolidated BS</vt:lpstr>
      <vt:lpstr>Asset Base</vt:lpstr>
      <vt:lpstr>Capex &amp; Cash Flow</vt:lpstr>
      <vt:lpstr>Net Debt and Financials</vt:lpstr>
      <vt:lpstr>Europe</vt:lpstr>
      <vt:lpstr>Spain</vt:lpstr>
      <vt:lpstr>Portugal</vt:lpstr>
      <vt:lpstr>Rest of Europe</vt:lpstr>
      <vt:lpstr>North America</vt:lpstr>
      <vt:lpstr>Brazil</vt:lpstr>
      <vt:lpstr>Sustainability –&gt;</vt:lpstr>
      <vt:lpstr>Environment</vt:lpstr>
      <vt:lpstr>Social</vt:lpstr>
      <vt:lpstr>Economic &amp; Governance</vt:lpstr>
    </vt:vector>
  </TitlesOfParts>
  <Company>hcenergia</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2009-12-11T15:08:37+00:00</dcterms:created>
  <dcterms:modified xsi:type="dcterms:W3CDTF">2020-03-10T11:36:06+00:00</dcterms:modified>
  <dc:title/>
  <dc:description/>
  <dc:subject/>
  <cp:keywords/>
  <cp:category/>
</cp:coreProperties>
</file>